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mlux-my.sharepoint.com/personal/mdondlinge_cdm_lu/Documents/SCRB_MJ/Degres chauffe/"/>
    </mc:Choice>
  </mc:AlternateContent>
  <xr:revisionPtr revIDLastSave="0" documentId="8_{E0294A2C-A970-4889-9494-0A81BB748482}" xr6:coauthVersionLast="47" xr6:coauthVersionMax="47" xr10:uidLastSave="{00000000-0000-0000-0000-000000000000}"/>
  <bookViews>
    <workbookView xWindow="-120" yWindow="-120" windowWidth="29040" windowHeight="15720" tabRatio="651" activeTab="10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 s="1"/>
  <c r="G8" i="4" s="1"/>
  <c r="E9" i="4"/>
  <c r="F9" i="4" s="1"/>
  <c r="G9" i="4" s="1"/>
  <c r="E10" i="4"/>
  <c r="F10" i="4" s="1"/>
  <c r="G10" i="4" s="1"/>
  <c r="E11" i="4"/>
  <c r="F11" i="4" s="1"/>
  <c r="G11" i="4" s="1"/>
  <c r="E12" i="4"/>
  <c r="F12" i="4" s="1"/>
  <c r="G12" i="4" s="1"/>
  <c r="E13" i="4"/>
  <c r="F13" i="4"/>
  <c r="G13" i="4" s="1"/>
  <c r="E14" i="4"/>
  <c r="F14" i="4" s="1"/>
  <c r="G14" i="4" s="1"/>
  <c r="E15" i="4"/>
  <c r="F15" i="4" s="1"/>
  <c r="G15" i="4" s="1"/>
  <c r="E16" i="4"/>
  <c r="F16" i="4" s="1"/>
  <c r="G16" i="4" s="1"/>
  <c r="E17" i="4"/>
  <c r="F17" i="4" s="1"/>
  <c r="G17" i="4" s="1"/>
  <c r="E18" i="4"/>
  <c r="F18" i="4" s="1"/>
  <c r="G18" i="4" s="1"/>
  <c r="E19" i="4"/>
  <c r="F19" i="4" s="1"/>
  <c r="G19" i="4" s="1"/>
  <c r="E20" i="4"/>
  <c r="F20" i="4" s="1"/>
  <c r="G20" i="4" s="1"/>
  <c r="E21" i="4"/>
  <c r="F21" i="4" s="1"/>
  <c r="G21" i="4" s="1"/>
  <c r="E22" i="4"/>
  <c r="F22" i="4" s="1"/>
  <c r="G22" i="4" s="1"/>
  <c r="E23" i="4"/>
  <c r="F23" i="4" s="1"/>
  <c r="G23" i="4" s="1"/>
  <c r="E24" i="4"/>
  <c r="F24" i="4" s="1"/>
  <c r="G24" i="4" s="1"/>
  <c r="E25" i="4"/>
  <c r="F25" i="4" s="1"/>
  <c r="G25" i="4" s="1"/>
  <c r="E26" i="4"/>
  <c r="F26" i="4" s="1"/>
  <c r="G26" i="4" s="1"/>
  <c r="E27" i="4"/>
  <c r="F27" i="4" s="1"/>
  <c r="G27" i="4" s="1"/>
  <c r="E28" i="4"/>
  <c r="F28" i="4" s="1"/>
  <c r="G28" i="4" s="1"/>
  <c r="E29" i="4"/>
  <c r="F29" i="4" s="1"/>
  <c r="G29" i="4" s="1"/>
  <c r="E30" i="4"/>
  <c r="F30" i="4" s="1"/>
  <c r="G30" i="4" s="1"/>
  <c r="E31" i="4"/>
  <c r="F31" i="4"/>
  <c r="G31" i="4"/>
  <c r="E32" i="4"/>
  <c r="F32" i="4" s="1"/>
  <c r="G32" i="4" s="1"/>
  <c r="E33" i="4"/>
  <c r="F33" i="4" s="1"/>
  <c r="G33" i="4" s="1"/>
  <c r="E34" i="4"/>
  <c r="F34" i="4" s="1"/>
  <c r="G34" i="4" s="1"/>
  <c r="E35" i="4"/>
  <c r="F35" i="4"/>
  <c r="G35" i="4" s="1"/>
  <c r="E36" i="4"/>
  <c r="F36" i="4" s="1"/>
  <c r="G36" i="4" s="1"/>
  <c r="E37" i="4"/>
  <c r="F37" i="4" s="1"/>
  <c r="G37" i="4" s="1"/>
  <c r="E38" i="4"/>
  <c r="F38" i="4"/>
  <c r="G38" i="4" s="1"/>
  <c r="F8" i="2"/>
  <c r="E8" i="2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G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F8" i="9"/>
  <c r="G8" i="9" s="1"/>
  <c r="F9" i="9"/>
  <c r="G9" i="9" s="1"/>
  <c r="H9" i="9" s="1"/>
  <c r="F10" i="9"/>
  <c r="G10" i="9"/>
  <c r="H10" i="9" s="1"/>
  <c r="F11" i="9"/>
  <c r="G11" i="9" s="1"/>
  <c r="H11" i="9" s="1"/>
  <c r="F12" i="9"/>
  <c r="G12" i="9" s="1"/>
  <c r="H12" i="9" s="1"/>
  <c r="F13" i="9"/>
  <c r="G13" i="9" s="1"/>
  <c r="H13" i="9" s="1"/>
  <c r="F14" i="9"/>
  <c r="G14" i="9" s="1"/>
  <c r="H14" i="9" s="1"/>
  <c r="F15" i="9"/>
  <c r="G15" i="9" s="1"/>
  <c r="H15" i="9" s="1"/>
  <c r="F16" i="9"/>
  <c r="G16" i="9" s="1"/>
  <c r="H16" i="9" s="1"/>
  <c r="F17" i="9"/>
  <c r="G17" i="9" s="1"/>
  <c r="H17" i="9" s="1"/>
  <c r="F18" i="9"/>
  <c r="G18" i="9" s="1"/>
  <c r="H18" i="9" s="1"/>
  <c r="F19" i="9"/>
  <c r="G19" i="9" s="1"/>
  <c r="H19" i="9" s="1"/>
  <c r="F20" i="9"/>
  <c r="G20" i="9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 s="1"/>
  <c r="H30" i="9" s="1"/>
  <c r="F31" i="9"/>
  <c r="G31" i="9" s="1"/>
  <c r="H31" i="9" s="1"/>
  <c r="F32" i="9"/>
  <c r="G32" i="9" s="1"/>
  <c r="H32" i="9" s="1"/>
  <c r="F33" i="9"/>
  <c r="G33" i="9" s="1"/>
  <c r="H33" i="9" s="1"/>
  <c r="F34" i="9"/>
  <c r="G34" i="9" s="1"/>
  <c r="H34" i="9" s="1"/>
  <c r="F35" i="9"/>
  <c r="G35" i="9" s="1"/>
  <c r="H35" i="9" s="1"/>
  <c r="F36" i="9"/>
  <c r="G36" i="9" s="1"/>
  <c r="H36" i="9" s="1"/>
  <c r="F37" i="9"/>
  <c r="G37" i="9" s="1"/>
  <c r="H37" i="9" s="1"/>
  <c r="F38" i="9"/>
  <c r="G38" i="9" s="1"/>
  <c r="H38" i="9" s="1"/>
  <c r="E8" i="7"/>
  <c r="F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 s="1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 s="1"/>
  <c r="G20" i="7" s="1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 s="1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E8" i="1"/>
  <c r="F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8" i="10"/>
  <c r="F8" i="10" s="1"/>
  <c r="E9" i="10"/>
  <c r="F9" i="10" s="1"/>
  <c r="G9" i="10" s="1"/>
  <c r="E10" i="10"/>
  <c r="F10" i="10" s="1"/>
  <c r="G10" i="10" s="1"/>
  <c r="E11" i="10"/>
  <c r="F11" i="10" s="1"/>
  <c r="G11" i="10" s="1"/>
  <c r="E12" i="10"/>
  <c r="F12" i="10" s="1"/>
  <c r="G12" i="10" s="1"/>
  <c r="E13" i="10"/>
  <c r="F13" i="10" s="1"/>
  <c r="G13" i="10" s="1"/>
  <c r="E14" i="10"/>
  <c r="F14" i="10" s="1"/>
  <c r="G14" i="10" s="1"/>
  <c r="E15" i="10"/>
  <c r="F15" i="10" s="1"/>
  <c r="G15" i="10" s="1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F22" i="10" s="1"/>
  <c r="G22" i="10" s="1"/>
  <c r="E23" i="10"/>
  <c r="F23" i="10"/>
  <c r="G23" i="10" s="1"/>
  <c r="E24" i="10"/>
  <c r="F24" i="10" s="1"/>
  <c r="G24" i="10" s="1"/>
  <c r="E25" i="10"/>
  <c r="F25" i="10" s="1"/>
  <c r="G25" i="10" s="1"/>
  <c r="E26" i="10"/>
  <c r="F26" i="10" s="1"/>
  <c r="G26" i="10" s="1"/>
  <c r="E27" i="10"/>
  <c r="F27" i="10" s="1"/>
  <c r="G27" i="10" s="1"/>
  <c r="E28" i="10"/>
  <c r="F28" i="10" s="1"/>
  <c r="G28" i="10" s="1"/>
  <c r="E29" i="10"/>
  <c r="F29" i="10" s="1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/>
  <c r="G33" i="10" s="1"/>
  <c r="E34" i="10"/>
  <c r="F34" i="10" s="1"/>
  <c r="G34" i="10" s="1"/>
  <c r="E35" i="10"/>
  <c r="F35" i="10" s="1"/>
  <c r="G35" i="10" s="1"/>
  <c r="E36" i="10"/>
  <c r="F36" i="10" s="1"/>
  <c r="G36" i="10" s="1"/>
  <c r="E37" i="10"/>
  <c r="F37" i="10" s="1"/>
  <c r="G37" i="10" s="1"/>
  <c r="D40" i="11"/>
  <c r="C40" i="11"/>
  <c r="B40" i="11"/>
  <c r="E40" i="9"/>
  <c r="D40" i="9"/>
  <c r="C40" i="9"/>
  <c r="D39" i="10"/>
  <c r="C39" i="10"/>
  <c r="B39" i="10"/>
  <c r="E8" i="6"/>
  <c r="F8" i="6" s="1"/>
  <c r="E9" i="6"/>
  <c r="F9" i="6" s="1"/>
  <c r="G9" i="6" s="1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 s="1"/>
  <c r="G22" i="6" s="1"/>
  <c r="E23" i="6"/>
  <c r="F23" i="6" s="1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 s="1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14" i="8"/>
  <c r="F14" i="8" s="1"/>
  <c r="G14" i="8" s="1"/>
  <c r="E15" i="8"/>
  <c r="F15" i="8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F24" i="8" s="1"/>
  <c r="G24" i="8" s="1"/>
  <c r="E25" i="8"/>
  <c r="F25" i="8" s="1"/>
  <c r="G25" i="8" s="1"/>
  <c r="E26" i="8"/>
  <c r="F26" i="8" s="1"/>
  <c r="G26" i="8" s="1"/>
  <c r="E27" i="8"/>
  <c r="F27" i="8" s="1"/>
  <c r="G27" i="8" s="1"/>
  <c r="E28" i="8"/>
  <c r="F28" i="8" s="1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 s="1"/>
  <c r="G36" i="8" s="1"/>
  <c r="E37" i="8"/>
  <c r="F37" i="8" s="1"/>
  <c r="G37" i="8" s="1"/>
  <c r="E38" i="2"/>
  <c r="F38" i="2" s="1"/>
  <c r="G38" i="2" s="1"/>
  <c r="E37" i="2"/>
  <c r="F37" i="2" s="1"/>
  <c r="G37" i="2" s="1"/>
  <c r="E36" i="2"/>
  <c r="F36" i="2" s="1"/>
  <c r="G36" i="2" s="1"/>
  <c r="E35" i="2"/>
  <c r="F35" i="2" s="1"/>
  <c r="G35" i="2" s="1"/>
  <c r="E34" i="2"/>
  <c r="F34" i="2" s="1"/>
  <c r="G34" i="2" s="1"/>
  <c r="B40" i="4"/>
  <c r="C40" i="4"/>
  <c r="D40" i="4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B39" i="3"/>
  <c r="C39" i="3"/>
  <c r="D39" i="3"/>
  <c r="B40" i="2"/>
  <c r="C40" i="2"/>
  <c r="D40" i="2"/>
  <c r="B39" i="1"/>
  <c r="C39" i="1"/>
  <c r="D39" i="1"/>
  <c r="D37" i="6"/>
  <c r="C37" i="6"/>
  <c r="B37" i="6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C39" i="8"/>
  <c r="D39" i="8"/>
  <c r="B39" i="8"/>
  <c r="B40" i="5"/>
  <c r="C40" i="5"/>
  <c r="D40" i="5"/>
  <c r="B40" i="7"/>
  <c r="C40" i="7"/>
  <c r="D40" i="7"/>
  <c r="F40" i="9" l="1"/>
  <c r="E40" i="4"/>
  <c r="G8" i="2"/>
  <c r="E39" i="10"/>
  <c r="E39" i="8"/>
  <c r="E40" i="7"/>
  <c r="E37" i="6"/>
  <c r="E40" i="5"/>
  <c r="E39" i="1"/>
  <c r="E40" i="2"/>
  <c r="E39" i="3"/>
  <c r="G8" i="10"/>
  <c r="G39" i="10" s="1"/>
  <c r="E41" i="10" s="1"/>
  <c r="F39" i="10"/>
  <c r="H8" i="9"/>
  <c r="H40" i="9" s="1"/>
  <c r="F42" i="9" s="1"/>
  <c r="G40" i="9"/>
  <c r="F39" i="8"/>
  <c r="G8" i="8"/>
  <c r="G39" i="8" s="1"/>
  <c r="E41" i="8" s="1"/>
  <c r="F40" i="7"/>
  <c r="G8" i="7"/>
  <c r="G40" i="7" s="1"/>
  <c r="E42" i="7" s="1"/>
  <c r="F37" i="6"/>
  <c r="G8" i="6"/>
  <c r="G37" i="6" s="1"/>
  <c r="E39" i="6" s="1"/>
  <c r="F40" i="5"/>
  <c r="G8" i="5"/>
  <c r="G40" i="5" s="1"/>
  <c r="E42" i="5" s="1"/>
  <c r="F40" i="4"/>
  <c r="G40" i="4"/>
  <c r="E42" i="4" s="1"/>
  <c r="F39" i="3"/>
  <c r="G39" i="3"/>
  <c r="E41" i="3" s="1"/>
  <c r="G40" i="2"/>
  <c r="E42" i="2" s="1"/>
  <c r="F40" i="2"/>
  <c r="F39" i="1"/>
  <c r="G8" i="1"/>
  <c r="G39" i="1" s="1"/>
  <c r="E41" i="1" s="1"/>
  <c r="G8" i="11"/>
  <c r="G40" i="11" s="1"/>
  <c r="E42" i="11" s="1"/>
  <c r="F40" i="11"/>
  <c r="E44" i="11" s="1"/>
  <c r="E40" i="11"/>
  <c r="E42" i="10" l="1"/>
  <c r="E44" i="10" s="1"/>
  <c r="E43" i="10"/>
  <c r="F43" i="9"/>
  <c r="F45" i="9" s="1"/>
  <c r="F44" i="9"/>
  <c r="E42" i="8"/>
  <c r="E44" i="8" s="1"/>
  <c r="E43" i="8"/>
  <c r="E44" i="7"/>
  <c r="E43" i="7"/>
  <c r="E45" i="7" s="1"/>
  <c r="E41" i="6"/>
  <c r="E40" i="6"/>
  <c r="E42" i="6" s="1"/>
  <c r="E43" i="5"/>
  <c r="E45" i="5" s="1"/>
  <c r="E44" i="5"/>
  <c r="E44" i="4"/>
  <c r="E43" i="4"/>
  <c r="E45" i="4" s="1"/>
  <c r="E42" i="3"/>
  <c r="E44" i="3" s="1"/>
  <c r="E43" i="3"/>
  <c r="E43" i="2"/>
  <c r="E45" i="2" s="1"/>
  <c r="E44" i="2"/>
  <c r="E42" i="1"/>
  <c r="E44" i="1" s="1"/>
  <c r="E43" i="1"/>
  <c r="E43" i="11"/>
  <c r="E45" i="11" s="1"/>
</calcChain>
</file>

<file path=xl/sharedStrings.xml><?xml version="1.0" encoding="utf-8"?>
<sst xmlns="http://schemas.openxmlformats.org/spreadsheetml/2006/main" count="145" uniqueCount="25">
  <si>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</si>
  <si>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</si>
  <si>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</si>
  <si>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</si>
  <si>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</si>
  <si>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</si>
  <si>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</si>
  <si>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</si>
  <si>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</si>
  <si>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</si>
  <si>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</si>
  <si>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</si>
  <si>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</si>
  <si>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</si>
  <si>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September 2024</t>
  </si>
  <si>
    <t>Oktober 2024</t>
  </si>
  <si>
    <t xml:space="preserve"> Januar 2025</t>
  </si>
  <si>
    <t xml:space="preserve"> Februar 2025</t>
  </si>
  <si>
    <t>März 2025</t>
  </si>
  <si>
    <t xml:space="preserve"> April 2025</t>
  </si>
  <si>
    <t>Mai 2025</t>
  </si>
  <si>
    <t>Juni 2025</t>
  </si>
  <si>
    <t>Juli 2025</t>
  </si>
  <si>
    <t xml:space="preserve"> November 2024</t>
  </si>
  <si>
    <t>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</si>
</sst>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49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Continuous"/>
    </xf>
    <xf numFmtId="2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1" xfId="0" applyFont="1" applyBorder="1"/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Continuous"/>
    </xf>
    <xf numFmtId="2" fontId="14" fillId="0" borderId="0" xfId="0" applyNumberFormat="1" applyFont="1" applyAlignment="1">
      <alignment horizontal="centerContinuous"/>
    </xf>
    <xf numFmtId="0" fontId="15" fillId="0" borderId="2" xfId="0" applyFont="1" applyBorder="1" applyAlignment="1">
      <alignment horizontal="right"/>
    </xf>
    <xf numFmtId="49" fontId="17" fillId="0" borderId="0" xfId="0" applyNumberFormat="1" applyFont="1"/>
    <xf numFmtId="0" fontId="17" fillId="0" borderId="0" xfId="0" applyFont="1"/>
    <xf numFmtId="0" fontId="16" fillId="0" borderId="0" xfId="0" applyFont="1" applyAlignment="1">
      <alignment horizontal="centerContinuous"/>
    </xf>
    <xf numFmtId="49" fontId="20" fillId="0" borderId="0" xfId="0" applyNumberFormat="1" applyFont="1"/>
    <xf numFmtId="165" fontId="15" fillId="2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17" fontId="1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14">
    <cellStyle name="Normal" xfId="0" builtinId="0"/>
    <cellStyle name="Normal 10" xfId="9" xr:uid="{4BDDB031-436A-460B-A742-0AEFEA9464E5}"/>
    <cellStyle name="Normal 11" xfId="10" xr:uid="{9C8552AA-4C5A-4564-8442-3AD23D83CCE0}"/>
    <cellStyle name="Normal 12" xfId="11" xr:uid="{1C5D0F3F-6D70-420E-8CE3-068E21A2A22F}"/>
    <cellStyle name="Normal 13" xfId="12" xr:uid="{523995CE-951C-444D-A5BC-C6BBB81C56BA}"/>
    <cellStyle name="Normal 14" xfId="13" xr:uid="{09ACA6FE-F0C3-4B04-A3AE-A065BD44A01E}"/>
    <cellStyle name="Normal 2" xfId="1" xr:uid="{88FD101F-F65D-42D7-8B8C-4BB240837744}"/>
    <cellStyle name="Normal 3" xfId="2" xr:uid="{515C4990-A8CA-4968-91EB-810CF6CD6486}"/>
    <cellStyle name="Normal 4" xfId="3" xr:uid="{79353A9F-5BCB-4400-82E3-48A04EAD50D0}"/>
    <cellStyle name="Normal 5" xfId="4" xr:uid="{AAA72976-3252-4008-A023-4EAFC4D967E6}"/>
    <cellStyle name="Normal 6" xfId="5" xr:uid="{EEE47EF5-65C2-431C-AA6D-218905182211}"/>
    <cellStyle name="Normal 7" xfId="6" xr:uid="{30877D7E-EB9D-4412-94D7-1CCA80670DB9}"/>
    <cellStyle name="Normal 8" xfId="7" xr:uid="{1757356A-58B3-4AF2-AB3A-0FEE16249564}"/>
    <cellStyle name="Normal 9" xfId="8" xr:uid="{FE4FE195-F523-4183-88DF-478DE553EC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workbookViewId="0">
      <selection activeCell="J5" sqref="J5"/>
    </sheetView>
  </sheetViews>
  <sheetFormatPr baseColWidth="10" defaultColWidth="10.7109375" defaultRowHeight="12.75" x14ac:dyDescent="0.2"/>
  <cols>
    <col min="1" max="1" width="11.42578125" style="5"/>
    <col min="2" max="4" width="11.42578125" style="19"/>
    <col min="5" max="5" width="11.42578125" style="20"/>
    <col min="6" max="6" width="12.42578125" style="19" customWidth="1"/>
    <col min="7" max="7" width="11.42578125" style="20"/>
    <col min="8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s="28" customFormat="1" ht="19.5" x14ac:dyDescent="0.3">
      <c r="A2" s="30" t="s">
        <v>14</v>
      </c>
      <c r="B2" s="30"/>
      <c r="C2" s="30"/>
      <c r="D2" s="30"/>
      <c r="E2" s="30"/>
      <c r="F2" s="30"/>
      <c r="G2" s="30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1"/>
      <c r="F7" s="12"/>
      <c r="G7" s="13"/>
    </row>
    <row r="8" spans="1:7" ht="14.25" x14ac:dyDescent="0.2">
      <c r="A8" s="14">
        <v>45536</v>
      </c>
      <c r="B8" s="9">
        <v>18.2</v>
      </c>
      <c r="C8" s="8">
        <v>27.1</v>
      </c>
      <c r="D8" s="8">
        <v>24.7</v>
      </c>
      <c r="E8" s="9">
        <f t="shared" ref="E8:E37" si="0">(B8+C8+D8+D8)/4</f>
        <v>23.675000000000001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7" ht="14.25" x14ac:dyDescent="0.2">
      <c r="A9" s="14">
        <v>45537</v>
      </c>
      <c r="B9" s="9">
        <v>18.399999999999999</v>
      </c>
      <c r="C9" s="8">
        <v>19.899999999999999</v>
      </c>
      <c r="D9" s="8">
        <v>19.100000000000001</v>
      </c>
      <c r="E9" s="9">
        <f t="shared" si="0"/>
        <v>19.125</v>
      </c>
      <c r="F9" s="3">
        <f t="shared" si="1"/>
        <v>0</v>
      </c>
      <c r="G9" s="4">
        <f t="shared" si="2"/>
        <v>0</v>
      </c>
    </row>
    <row r="10" spans="1:7" ht="14.25" x14ac:dyDescent="0.2">
      <c r="A10" s="14">
        <v>45538</v>
      </c>
      <c r="B10" s="9">
        <v>18.5</v>
      </c>
      <c r="C10" s="8">
        <v>24.1</v>
      </c>
      <c r="D10" s="8">
        <v>20.5</v>
      </c>
      <c r="E10" s="9">
        <f t="shared" si="0"/>
        <v>20.9</v>
      </c>
      <c r="F10" s="3">
        <f t="shared" si="1"/>
        <v>0</v>
      </c>
      <c r="G10" s="4">
        <f t="shared" si="2"/>
        <v>0</v>
      </c>
    </row>
    <row r="11" spans="1:7" ht="14.25" x14ac:dyDescent="0.2">
      <c r="A11" s="14">
        <v>45539</v>
      </c>
      <c r="B11" s="9">
        <v>17.100000000000001</v>
      </c>
      <c r="C11" s="8">
        <v>19.3</v>
      </c>
      <c r="D11" s="8">
        <v>18.3</v>
      </c>
      <c r="E11" s="9">
        <f t="shared" si="0"/>
        <v>18.25</v>
      </c>
      <c r="F11" s="3">
        <f t="shared" si="1"/>
        <v>0</v>
      </c>
      <c r="G11" s="4">
        <f t="shared" si="2"/>
        <v>0</v>
      </c>
    </row>
    <row r="12" spans="1:7" ht="14.25" x14ac:dyDescent="0.2">
      <c r="A12" s="14">
        <v>45540</v>
      </c>
      <c r="B12" s="9">
        <v>16.100000000000001</v>
      </c>
      <c r="C12" s="8">
        <v>23</v>
      </c>
      <c r="D12" s="8">
        <v>19.2</v>
      </c>
      <c r="E12" s="9">
        <f t="shared" si="0"/>
        <v>19.375</v>
      </c>
      <c r="F12" s="3">
        <f t="shared" si="1"/>
        <v>0</v>
      </c>
      <c r="G12" s="4">
        <f t="shared" si="2"/>
        <v>0</v>
      </c>
    </row>
    <row r="13" spans="1:7" ht="14.25" x14ac:dyDescent="0.2">
      <c r="A13" s="14">
        <v>45541</v>
      </c>
      <c r="B13" s="9">
        <v>14.1</v>
      </c>
      <c r="C13" s="8">
        <v>15.9</v>
      </c>
      <c r="D13" s="8">
        <v>15.7</v>
      </c>
      <c r="E13" s="9">
        <f t="shared" si="0"/>
        <v>15.350000000000001</v>
      </c>
      <c r="F13" s="3">
        <f t="shared" si="1"/>
        <v>0</v>
      </c>
      <c r="G13" s="4">
        <f t="shared" si="2"/>
        <v>0</v>
      </c>
    </row>
    <row r="14" spans="1:7" ht="14.25" x14ac:dyDescent="0.2">
      <c r="A14" s="14">
        <v>45542</v>
      </c>
      <c r="B14" s="9">
        <v>13.8</v>
      </c>
      <c r="C14" s="8">
        <v>22.9</v>
      </c>
      <c r="D14" s="8">
        <v>22.1</v>
      </c>
      <c r="E14" s="9">
        <f t="shared" si="0"/>
        <v>20.225000000000001</v>
      </c>
      <c r="F14" s="3">
        <f t="shared" si="1"/>
        <v>0</v>
      </c>
      <c r="G14" s="4">
        <f t="shared" si="2"/>
        <v>0</v>
      </c>
    </row>
    <row r="15" spans="1:7" ht="14.25" x14ac:dyDescent="0.2">
      <c r="A15" s="14">
        <v>45543</v>
      </c>
      <c r="B15" s="9">
        <v>16</v>
      </c>
      <c r="C15" s="8">
        <v>18.8</v>
      </c>
      <c r="D15" s="8">
        <v>16.100000000000001</v>
      </c>
      <c r="E15" s="9">
        <f t="shared" si="0"/>
        <v>16.75</v>
      </c>
      <c r="F15" s="3">
        <f t="shared" si="1"/>
        <v>0</v>
      </c>
      <c r="G15" s="4">
        <f t="shared" si="2"/>
        <v>0</v>
      </c>
    </row>
    <row r="16" spans="1:7" ht="14.25" x14ac:dyDescent="0.2">
      <c r="A16" s="14">
        <v>45544</v>
      </c>
      <c r="B16" s="9">
        <v>13.4</v>
      </c>
      <c r="C16" s="8">
        <v>15.8</v>
      </c>
      <c r="D16" s="8">
        <v>15.6</v>
      </c>
      <c r="E16" s="9">
        <f t="shared" si="0"/>
        <v>15.100000000000001</v>
      </c>
      <c r="F16" s="3">
        <f t="shared" si="1"/>
        <v>0</v>
      </c>
      <c r="G16" s="4">
        <f t="shared" si="2"/>
        <v>0</v>
      </c>
    </row>
    <row r="17" spans="1:7" ht="14.25" x14ac:dyDescent="0.2">
      <c r="A17" s="14">
        <v>45545</v>
      </c>
      <c r="B17" s="9">
        <v>12.5</v>
      </c>
      <c r="C17" s="8">
        <v>14.1</v>
      </c>
      <c r="D17" s="8">
        <v>13.5</v>
      </c>
      <c r="E17" s="9">
        <f t="shared" si="0"/>
        <v>13.4</v>
      </c>
      <c r="F17" s="3">
        <f t="shared" si="1"/>
        <v>1</v>
      </c>
      <c r="G17" s="4">
        <f t="shared" si="2"/>
        <v>6.6</v>
      </c>
    </row>
    <row r="18" spans="1:7" ht="14.25" x14ac:dyDescent="0.2">
      <c r="A18" s="14">
        <v>45546</v>
      </c>
      <c r="B18" s="9">
        <v>12.1</v>
      </c>
      <c r="C18" s="8">
        <v>12.2</v>
      </c>
      <c r="D18" s="8">
        <v>8.9</v>
      </c>
      <c r="E18" s="9">
        <f t="shared" si="0"/>
        <v>10.524999999999999</v>
      </c>
      <c r="F18" s="3">
        <f t="shared" si="1"/>
        <v>1</v>
      </c>
      <c r="G18" s="4">
        <f t="shared" si="2"/>
        <v>9.4750000000000014</v>
      </c>
    </row>
    <row r="19" spans="1:7" ht="14.25" x14ac:dyDescent="0.2">
      <c r="A19" s="14">
        <v>45547</v>
      </c>
      <c r="B19" s="9">
        <v>6.5</v>
      </c>
      <c r="C19" s="8">
        <v>11.2</v>
      </c>
      <c r="D19" s="8">
        <v>9.6</v>
      </c>
      <c r="E19" s="9">
        <f t="shared" si="0"/>
        <v>9.2249999999999996</v>
      </c>
      <c r="F19" s="3">
        <f t="shared" si="1"/>
        <v>1</v>
      </c>
      <c r="G19" s="4">
        <f t="shared" si="2"/>
        <v>10.775</v>
      </c>
    </row>
    <row r="20" spans="1:7" ht="14.25" x14ac:dyDescent="0.2">
      <c r="A20" s="14">
        <v>45548</v>
      </c>
      <c r="B20" s="9">
        <v>6.4</v>
      </c>
      <c r="C20" s="8">
        <v>13.3</v>
      </c>
      <c r="D20" s="8">
        <v>11.1</v>
      </c>
      <c r="E20" s="9">
        <f t="shared" si="0"/>
        <v>10.475000000000001</v>
      </c>
      <c r="F20" s="3">
        <f t="shared" si="1"/>
        <v>1</v>
      </c>
      <c r="G20" s="4">
        <f t="shared" si="2"/>
        <v>9.5249999999999986</v>
      </c>
    </row>
    <row r="21" spans="1:7" ht="14.25" x14ac:dyDescent="0.2">
      <c r="A21" s="14">
        <v>45549</v>
      </c>
      <c r="B21" s="9">
        <v>6.8</v>
      </c>
      <c r="C21" s="8">
        <v>12.5</v>
      </c>
      <c r="D21" s="8">
        <v>11.2</v>
      </c>
      <c r="E21" s="9">
        <f t="shared" si="0"/>
        <v>10.425000000000001</v>
      </c>
      <c r="F21" s="3">
        <f t="shared" si="1"/>
        <v>1</v>
      </c>
      <c r="G21" s="4">
        <f t="shared" si="2"/>
        <v>9.5749999999999993</v>
      </c>
    </row>
    <row r="22" spans="1:7" ht="14.25" x14ac:dyDescent="0.2">
      <c r="A22" s="14">
        <v>45550</v>
      </c>
      <c r="B22" s="9">
        <v>6.2</v>
      </c>
      <c r="C22" s="8">
        <v>13.8</v>
      </c>
      <c r="D22" s="8">
        <v>13.6</v>
      </c>
      <c r="E22" s="9">
        <f t="shared" si="0"/>
        <v>11.8</v>
      </c>
      <c r="F22" s="3">
        <f t="shared" si="1"/>
        <v>1</v>
      </c>
      <c r="G22" s="4">
        <f t="shared" si="2"/>
        <v>8.1999999999999993</v>
      </c>
    </row>
    <row r="23" spans="1:7" ht="14.25" x14ac:dyDescent="0.2">
      <c r="A23" s="14">
        <v>45551</v>
      </c>
      <c r="B23" s="9">
        <v>12.2</v>
      </c>
      <c r="C23" s="8">
        <v>16.399999999999999</v>
      </c>
      <c r="D23" s="8">
        <v>15.4</v>
      </c>
      <c r="E23" s="9">
        <f t="shared" si="0"/>
        <v>14.85</v>
      </c>
      <c r="F23" s="3">
        <f t="shared" si="1"/>
        <v>1</v>
      </c>
      <c r="G23" s="4">
        <f t="shared" si="2"/>
        <v>5.15</v>
      </c>
    </row>
    <row r="24" spans="1:7" ht="14.25" x14ac:dyDescent="0.2">
      <c r="A24" s="14">
        <v>45552</v>
      </c>
      <c r="B24" s="9">
        <v>12.9</v>
      </c>
      <c r="C24" s="8">
        <v>16.5</v>
      </c>
      <c r="D24" s="8">
        <v>16.399999999999999</v>
      </c>
      <c r="E24" s="9">
        <f t="shared" si="0"/>
        <v>15.549999999999999</v>
      </c>
      <c r="F24" s="3">
        <f t="shared" si="1"/>
        <v>0</v>
      </c>
      <c r="G24" s="4">
        <f t="shared" si="2"/>
        <v>0</v>
      </c>
    </row>
    <row r="25" spans="1:7" ht="14.25" x14ac:dyDescent="0.2">
      <c r="A25" s="14">
        <v>45553</v>
      </c>
      <c r="B25" s="9">
        <v>13.7</v>
      </c>
      <c r="C25" s="8">
        <v>20.3</v>
      </c>
      <c r="D25" s="8">
        <v>17.899999999999999</v>
      </c>
      <c r="E25" s="9">
        <f t="shared" si="0"/>
        <v>17.45</v>
      </c>
      <c r="F25" s="3">
        <f t="shared" si="1"/>
        <v>0</v>
      </c>
      <c r="G25" s="4">
        <f t="shared" si="2"/>
        <v>0</v>
      </c>
    </row>
    <row r="26" spans="1:7" ht="14.25" x14ac:dyDescent="0.2">
      <c r="A26" s="14">
        <v>45554</v>
      </c>
      <c r="B26" s="9">
        <v>13.8</v>
      </c>
      <c r="C26" s="8">
        <v>21.4</v>
      </c>
      <c r="D26" s="8">
        <v>16.399999999999999</v>
      </c>
      <c r="E26" s="9">
        <f t="shared" si="0"/>
        <v>17</v>
      </c>
      <c r="F26" s="3">
        <f t="shared" si="1"/>
        <v>0</v>
      </c>
      <c r="G26" s="4">
        <f t="shared" si="2"/>
        <v>0</v>
      </c>
    </row>
    <row r="27" spans="1:7" ht="14.25" x14ac:dyDescent="0.2">
      <c r="A27" s="14">
        <v>45555</v>
      </c>
      <c r="B27" s="9">
        <v>11.8</v>
      </c>
      <c r="C27" s="8">
        <v>19</v>
      </c>
      <c r="D27" s="8">
        <v>17.100000000000001</v>
      </c>
      <c r="E27" s="9">
        <f t="shared" si="0"/>
        <v>16.25</v>
      </c>
      <c r="F27" s="3">
        <f t="shared" si="1"/>
        <v>0</v>
      </c>
      <c r="G27" s="4">
        <f t="shared" si="2"/>
        <v>0</v>
      </c>
    </row>
    <row r="28" spans="1:7" ht="14.25" x14ac:dyDescent="0.2">
      <c r="A28" s="14">
        <v>45556</v>
      </c>
      <c r="B28" s="9">
        <v>12.2</v>
      </c>
      <c r="C28" s="8">
        <v>20</v>
      </c>
      <c r="D28" s="8">
        <v>17.100000000000001</v>
      </c>
      <c r="E28" s="9">
        <f t="shared" si="0"/>
        <v>16.600000000000001</v>
      </c>
      <c r="F28" s="3">
        <f t="shared" si="1"/>
        <v>0</v>
      </c>
      <c r="G28" s="4">
        <f t="shared" si="2"/>
        <v>0</v>
      </c>
    </row>
    <row r="29" spans="1:7" ht="14.25" x14ac:dyDescent="0.2">
      <c r="A29" s="14">
        <v>45557</v>
      </c>
      <c r="B29" s="9">
        <v>13</v>
      </c>
      <c r="C29" s="8">
        <v>20.7</v>
      </c>
      <c r="D29" s="8">
        <v>16.7</v>
      </c>
      <c r="E29" s="9">
        <f t="shared" si="0"/>
        <v>16.775000000000002</v>
      </c>
      <c r="F29" s="3">
        <f t="shared" si="1"/>
        <v>0</v>
      </c>
      <c r="G29" s="4">
        <f t="shared" si="2"/>
        <v>0</v>
      </c>
    </row>
    <row r="30" spans="1:7" ht="14.25" x14ac:dyDescent="0.2">
      <c r="A30" s="14">
        <v>45558</v>
      </c>
      <c r="B30" s="9">
        <v>14.3</v>
      </c>
      <c r="C30" s="8">
        <v>16.2</v>
      </c>
      <c r="D30" s="8">
        <v>12.6</v>
      </c>
      <c r="E30" s="9">
        <f t="shared" si="0"/>
        <v>13.925000000000001</v>
      </c>
      <c r="F30" s="3">
        <f t="shared" si="1"/>
        <v>1</v>
      </c>
      <c r="G30" s="4">
        <f t="shared" si="2"/>
        <v>6.0749999999999993</v>
      </c>
    </row>
    <row r="31" spans="1:7" ht="14.25" x14ac:dyDescent="0.2">
      <c r="A31" s="14">
        <v>45559</v>
      </c>
      <c r="B31" s="9">
        <v>11.5</v>
      </c>
      <c r="C31" s="8">
        <v>12.4</v>
      </c>
      <c r="D31" s="8">
        <v>13.1</v>
      </c>
      <c r="E31" s="9">
        <f t="shared" si="0"/>
        <v>12.525</v>
      </c>
      <c r="F31" s="3">
        <f t="shared" si="1"/>
        <v>1</v>
      </c>
      <c r="G31" s="4">
        <f t="shared" si="2"/>
        <v>7.4749999999999996</v>
      </c>
    </row>
    <row r="32" spans="1:7" ht="14.25" x14ac:dyDescent="0.2">
      <c r="A32" s="14">
        <v>45560</v>
      </c>
      <c r="B32" s="9">
        <v>12.4</v>
      </c>
      <c r="C32" s="8">
        <v>13.7</v>
      </c>
      <c r="D32" s="8">
        <v>13.4</v>
      </c>
      <c r="E32" s="9">
        <f t="shared" si="0"/>
        <v>13.225</v>
      </c>
      <c r="F32" s="3">
        <f t="shared" si="1"/>
        <v>1</v>
      </c>
      <c r="G32" s="4">
        <f t="shared" si="2"/>
        <v>6.7750000000000004</v>
      </c>
    </row>
    <row r="33" spans="1:7" ht="14.25" x14ac:dyDescent="0.2">
      <c r="A33" s="14">
        <v>45561</v>
      </c>
      <c r="B33" s="9">
        <v>14.6</v>
      </c>
      <c r="C33" s="8">
        <v>15.7</v>
      </c>
      <c r="D33" s="8">
        <v>12.2</v>
      </c>
      <c r="E33" s="9">
        <f t="shared" si="0"/>
        <v>13.675000000000001</v>
      </c>
      <c r="F33" s="3">
        <f t="shared" si="1"/>
        <v>1</v>
      </c>
      <c r="G33" s="4">
        <f t="shared" si="2"/>
        <v>6.3249999999999993</v>
      </c>
    </row>
    <row r="34" spans="1:7" ht="14.25" x14ac:dyDescent="0.2">
      <c r="A34" s="14">
        <v>45562</v>
      </c>
      <c r="B34" s="9">
        <v>11</v>
      </c>
      <c r="C34" s="8">
        <v>11.2</v>
      </c>
      <c r="D34" s="8">
        <v>10.6</v>
      </c>
      <c r="E34" s="9">
        <f t="shared" si="0"/>
        <v>10.85</v>
      </c>
      <c r="F34" s="3">
        <f t="shared" si="1"/>
        <v>1</v>
      </c>
      <c r="G34" s="4">
        <f t="shared" si="2"/>
        <v>9.15</v>
      </c>
    </row>
    <row r="35" spans="1:7" ht="14.25" x14ac:dyDescent="0.2">
      <c r="A35" s="14">
        <v>45563</v>
      </c>
      <c r="B35" s="9">
        <v>8.8000000000000007</v>
      </c>
      <c r="C35" s="8">
        <v>10.1</v>
      </c>
      <c r="D35" s="8">
        <v>8.3000000000000007</v>
      </c>
      <c r="E35" s="9">
        <f t="shared" si="0"/>
        <v>8.875</v>
      </c>
      <c r="F35" s="3">
        <f t="shared" si="1"/>
        <v>1</v>
      </c>
      <c r="G35" s="4">
        <f t="shared" si="2"/>
        <v>11.125</v>
      </c>
    </row>
    <row r="36" spans="1:7" ht="14.25" x14ac:dyDescent="0.2">
      <c r="A36" s="14">
        <v>45564</v>
      </c>
      <c r="B36" s="9">
        <v>3.9</v>
      </c>
      <c r="C36" s="8">
        <v>9.9</v>
      </c>
      <c r="D36" s="8">
        <v>7.7</v>
      </c>
      <c r="E36" s="9">
        <f t="shared" si="0"/>
        <v>7.3</v>
      </c>
      <c r="F36" s="3">
        <f t="shared" si="1"/>
        <v>1</v>
      </c>
      <c r="G36" s="4">
        <f t="shared" si="2"/>
        <v>12.7</v>
      </c>
    </row>
    <row r="37" spans="1:7" ht="15" thickBot="1" x14ac:dyDescent="0.25">
      <c r="A37" s="14">
        <v>45565</v>
      </c>
      <c r="B37" s="9">
        <v>7.3</v>
      </c>
      <c r="C37" s="8">
        <v>12.1</v>
      </c>
      <c r="D37" s="8">
        <v>13.1</v>
      </c>
      <c r="E37" s="9">
        <f t="shared" si="0"/>
        <v>11.4</v>
      </c>
      <c r="F37" s="3">
        <f t="shared" si="1"/>
        <v>1</v>
      </c>
      <c r="G37" s="4">
        <f t="shared" si="2"/>
        <v>8.6</v>
      </c>
    </row>
    <row r="38" spans="1:7" ht="15" thickTop="1" x14ac:dyDescent="0.2">
      <c r="A38" s="15"/>
      <c r="B38" s="10"/>
      <c r="C38" s="10"/>
      <c r="D38" s="10"/>
      <c r="E38" s="11"/>
      <c r="F38" s="12"/>
      <c r="G38" s="13"/>
    </row>
    <row r="39" spans="1:7" ht="14.25" x14ac:dyDescent="0.2">
      <c r="A39" s="2"/>
      <c r="B39" s="16">
        <f>SUM(B8:B37)/30</f>
        <v>12.316666666666666</v>
      </c>
      <c r="C39" s="16">
        <f>SUM(C8:C37)/30</f>
        <v>16.649999999999995</v>
      </c>
      <c r="D39" s="16">
        <f>SUM(D8:D37)/30</f>
        <v>14.906666666666666</v>
      </c>
      <c r="E39" s="9">
        <f>(B39+C39+D39+D39)/4</f>
        <v>14.694999999999999</v>
      </c>
      <c r="F39" s="3">
        <f>SUM(F8:F37)</f>
        <v>15</v>
      </c>
      <c r="G39" s="4">
        <f>SUM(G8:G37)</f>
        <v>127.52500000000001</v>
      </c>
    </row>
    <row r="40" spans="1:7" ht="14.25" x14ac:dyDescent="0.2">
      <c r="A40" s="2"/>
      <c r="B40" s="3"/>
      <c r="C40" s="3"/>
      <c r="D40" s="3"/>
      <c r="E40" s="9"/>
      <c r="F40" s="3"/>
      <c r="G40" s="4"/>
    </row>
    <row r="41" spans="1:7" ht="14.25" x14ac:dyDescent="0.2">
      <c r="A41" s="2"/>
      <c r="B41" s="3"/>
      <c r="C41" s="17" t="s">
        <v>8</v>
      </c>
      <c r="D41" s="3"/>
      <c r="E41" s="9">
        <f>G39</f>
        <v>127.52500000000001</v>
      </c>
      <c r="F41" s="3"/>
      <c r="G41" s="4"/>
    </row>
    <row r="42" spans="1:7" ht="14.25" x14ac:dyDescent="0.2">
      <c r="A42" s="2"/>
      <c r="B42" s="3"/>
      <c r="C42" s="17" t="s">
        <v>9</v>
      </c>
      <c r="D42" s="3"/>
      <c r="E42" s="9">
        <f>IF(F39=0,0,G39/F39)</f>
        <v>8.5016666666666669</v>
      </c>
      <c r="F42" s="3"/>
      <c r="G42" s="4"/>
    </row>
    <row r="43" spans="1:7" ht="14.25" x14ac:dyDescent="0.2">
      <c r="A43" s="2"/>
      <c r="B43" s="3"/>
      <c r="C43" s="17" t="s">
        <v>10</v>
      </c>
      <c r="D43" s="3"/>
      <c r="E43" s="18">
        <f>F39</f>
        <v>15</v>
      </c>
      <c r="F43" s="3"/>
      <c r="G43" s="4"/>
    </row>
    <row r="44" spans="1:7" ht="14.25" x14ac:dyDescent="0.2">
      <c r="A44" s="2"/>
      <c r="B44" s="3"/>
      <c r="C44" s="17" t="s">
        <v>11</v>
      </c>
      <c r="D44" s="3"/>
      <c r="E44" s="9">
        <f>20-E42</f>
        <v>11.498333333333333</v>
      </c>
      <c r="F44" s="3"/>
      <c r="G44" s="4"/>
    </row>
    <row r="47" spans="1:7" ht="14.25" x14ac:dyDescent="0.2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E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workbookViewId="0">
      <selection activeCell="I34" sqref="I34"/>
    </sheetView>
  </sheetViews>
  <sheetFormatPr baseColWidth="10" defaultColWidth="10.7109375" defaultRowHeight="12.75" x14ac:dyDescent="0.2"/>
  <cols>
    <col min="1" max="1" width="11.42578125" style="5" bestFit="1" customWidth="1"/>
    <col min="2" max="16384" width="10.7109375" style="5"/>
  </cols>
  <sheetData>
    <row r="1" spans="1:8" ht="14.25" x14ac:dyDescent="0.2">
      <c r="A1" s="2"/>
      <c r="B1" s="3"/>
      <c r="C1" s="3"/>
      <c r="D1" s="3"/>
      <c r="E1" s="4"/>
      <c r="F1" s="3"/>
      <c r="G1" s="4"/>
    </row>
    <row r="2" spans="1:8" s="26" customFormat="1" ht="19.5" x14ac:dyDescent="0.4">
      <c r="A2" s="32" t="s">
        <v>21</v>
      </c>
      <c r="B2" s="32"/>
      <c r="C2" s="32"/>
      <c r="D2" s="32"/>
      <c r="E2" s="32"/>
      <c r="F2" s="32"/>
      <c r="G2" s="32"/>
      <c r="H2" s="25"/>
    </row>
    <row r="3" spans="1:8" ht="14.25" x14ac:dyDescent="0.2">
      <c r="A3" s="2"/>
      <c r="B3" s="3"/>
      <c r="C3" s="3"/>
      <c r="D3" s="3"/>
      <c r="E3" s="4"/>
      <c r="F3" s="3"/>
      <c r="G3" s="4"/>
    </row>
    <row r="4" spans="1:8" ht="15" x14ac:dyDescent="0.25">
      <c r="A4" s="6" t="s">
        <v>0</v>
      </c>
      <c r="B4" s="27"/>
      <c r="C4" s="6"/>
      <c r="D4" s="6"/>
      <c r="E4" s="7"/>
      <c r="F4" s="6"/>
      <c r="G4" s="7"/>
    </row>
    <row r="5" spans="1:8" ht="14.25" x14ac:dyDescent="0.2">
      <c r="A5" s="2"/>
      <c r="B5" s="3"/>
      <c r="C5" s="3"/>
      <c r="D5" s="3"/>
      <c r="E5" s="4"/>
      <c r="F5" s="3"/>
      <c r="G5" s="4"/>
    </row>
    <row r="6" spans="1:8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8" ht="15" thickTop="1" x14ac:dyDescent="0.2">
      <c r="A7" s="10"/>
      <c r="B7" s="10"/>
      <c r="C7" s="10"/>
      <c r="D7" s="10"/>
      <c r="E7" s="13"/>
      <c r="F7" s="12"/>
      <c r="G7" s="13"/>
    </row>
    <row r="8" spans="1:8" ht="14.25" x14ac:dyDescent="0.2">
      <c r="A8" s="14">
        <v>45809</v>
      </c>
      <c r="B8" s="8">
        <v>15.9</v>
      </c>
      <c r="C8" s="8">
        <v>20.6</v>
      </c>
      <c r="D8" s="8">
        <v>18.8</v>
      </c>
      <c r="E8" s="4">
        <f t="shared" ref="E8:E37" si="0">(B8+C8+D8+D8)/4</f>
        <v>18.524999999999999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8" ht="14.25" x14ac:dyDescent="0.2">
      <c r="A9" s="14">
        <v>45810</v>
      </c>
      <c r="B9" s="8">
        <v>12.9</v>
      </c>
      <c r="C9" s="8">
        <v>20.7</v>
      </c>
      <c r="D9" s="8">
        <v>17.3</v>
      </c>
      <c r="E9" s="4">
        <f t="shared" si="0"/>
        <v>17.05</v>
      </c>
      <c r="F9" s="3">
        <f t="shared" si="1"/>
        <v>0</v>
      </c>
      <c r="G9" s="4">
        <f t="shared" si="2"/>
        <v>0</v>
      </c>
    </row>
    <row r="10" spans="1:8" ht="14.25" x14ac:dyDescent="0.2">
      <c r="A10" s="14">
        <v>45811</v>
      </c>
      <c r="B10" s="8">
        <v>9.9</v>
      </c>
      <c r="C10" s="8">
        <v>20.8</v>
      </c>
      <c r="D10" s="8">
        <v>20</v>
      </c>
      <c r="E10" s="4">
        <f t="shared" si="0"/>
        <v>17.675000000000001</v>
      </c>
      <c r="F10" s="3">
        <f t="shared" si="1"/>
        <v>0</v>
      </c>
      <c r="G10" s="4">
        <f t="shared" si="2"/>
        <v>0</v>
      </c>
    </row>
    <row r="11" spans="1:8" ht="14.25" x14ac:dyDescent="0.2">
      <c r="A11" s="14">
        <v>45812</v>
      </c>
      <c r="B11" s="8">
        <v>13.4</v>
      </c>
      <c r="C11" s="8">
        <v>20.9</v>
      </c>
      <c r="D11" s="8">
        <v>16.7</v>
      </c>
      <c r="E11" s="4">
        <f t="shared" si="0"/>
        <v>16.925000000000001</v>
      </c>
      <c r="F11" s="3">
        <f t="shared" si="1"/>
        <v>0</v>
      </c>
      <c r="G11" s="4">
        <f t="shared" si="2"/>
        <v>0</v>
      </c>
    </row>
    <row r="12" spans="1:8" ht="14.25" x14ac:dyDescent="0.2">
      <c r="A12" s="14">
        <v>45813</v>
      </c>
      <c r="B12" s="8">
        <v>11.7</v>
      </c>
      <c r="C12" s="8">
        <v>20.100000000000001</v>
      </c>
      <c r="D12" s="8">
        <v>16.100000000000001</v>
      </c>
      <c r="E12" s="4">
        <f t="shared" si="0"/>
        <v>16</v>
      </c>
      <c r="F12" s="3">
        <f t="shared" si="1"/>
        <v>0</v>
      </c>
      <c r="G12" s="4">
        <f t="shared" si="2"/>
        <v>0</v>
      </c>
    </row>
    <row r="13" spans="1:8" ht="14.25" x14ac:dyDescent="0.2">
      <c r="A13" s="14">
        <v>45814</v>
      </c>
      <c r="B13" s="8">
        <v>12.7</v>
      </c>
      <c r="C13" s="8">
        <v>20.11</v>
      </c>
      <c r="D13" s="8">
        <v>16.899999999999999</v>
      </c>
      <c r="E13" s="4">
        <f t="shared" si="0"/>
        <v>16.6525</v>
      </c>
      <c r="F13" s="3">
        <f t="shared" si="1"/>
        <v>0</v>
      </c>
      <c r="G13" s="4">
        <f t="shared" si="2"/>
        <v>0</v>
      </c>
    </row>
    <row r="14" spans="1:8" ht="14.25" x14ac:dyDescent="0.2">
      <c r="A14" s="14">
        <v>45815</v>
      </c>
      <c r="B14" s="8">
        <v>13</v>
      </c>
      <c r="C14" s="8">
        <v>20.12</v>
      </c>
      <c r="D14" s="8">
        <v>15.3</v>
      </c>
      <c r="E14" s="4">
        <f t="shared" si="0"/>
        <v>15.93</v>
      </c>
      <c r="F14" s="3">
        <f t="shared" si="1"/>
        <v>0</v>
      </c>
      <c r="G14" s="4">
        <f t="shared" si="2"/>
        <v>0</v>
      </c>
    </row>
    <row r="15" spans="1:8" ht="14.25" x14ac:dyDescent="0.2">
      <c r="A15" s="14">
        <v>45816</v>
      </c>
      <c r="B15" s="8">
        <v>11.4</v>
      </c>
      <c r="C15" s="8">
        <v>20.13</v>
      </c>
      <c r="D15" s="8">
        <v>13.9</v>
      </c>
      <c r="E15" s="4">
        <f t="shared" si="0"/>
        <v>14.8325</v>
      </c>
      <c r="F15" s="3">
        <f t="shared" si="1"/>
        <v>1</v>
      </c>
      <c r="G15" s="4">
        <f t="shared" si="2"/>
        <v>5.1675000000000004</v>
      </c>
    </row>
    <row r="16" spans="1:8" ht="14.25" x14ac:dyDescent="0.2">
      <c r="A16" s="14">
        <v>45817</v>
      </c>
      <c r="B16" s="8">
        <v>6.8</v>
      </c>
      <c r="C16" s="8">
        <v>20.14</v>
      </c>
      <c r="D16" s="8">
        <v>16.899999999999999</v>
      </c>
      <c r="E16" s="4">
        <f t="shared" si="0"/>
        <v>15.185</v>
      </c>
      <c r="F16" s="3">
        <f t="shared" si="1"/>
        <v>0</v>
      </c>
      <c r="G16" s="4">
        <f t="shared" si="2"/>
        <v>0</v>
      </c>
    </row>
    <row r="17" spans="1:7" ht="14.25" x14ac:dyDescent="0.2">
      <c r="A17" s="14">
        <v>45818</v>
      </c>
      <c r="B17" s="8">
        <v>9.9</v>
      </c>
      <c r="C17" s="8">
        <v>20.149999999999999</v>
      </c>
      <c r="D17" s="8">
        <v>19.3</v>
      </c>
      <c r="E17" s="4">
        <f t="shared" si="0"/>
        <v>17.162499999999998</v>
      </c>
      <c r="F17" s="3">
        <f t="shared" si="1"/>
        <v>0</v>
      </c>
      <c r="G17" s="4">
        <f t="shared" si="2"/>
        <v>0</v>
      </c>
    </row>
    <row r="18" spans="1:7" ht="14.25" x14ac:dyDescent="0.2">
      <c r="A18" s="14">
        <v>45819</v>
      </c>
      <c r="B18" s="8">
        <v>11.4</v>
      </c>
      <c r="C18" s="8">
        <v>20.16</v>
      </c>
      <c r="D18" s="8">
        <v>20.2</v>
      </c>
      <c r="E18" s="4">
        <f t="shared" si="0"/>
        <v>17.990000000000002</v>
      </c>
      <c r="F18" s="3">
        <f t="shared" si="1"/>
        <v>0</v>
      </c>
      <c r="G18" s="4">
        <f t="shared" si="2"/>
        <v>0</v>
      </c>
    </row>
    <row r="19" spans="1:7" ht="14.25" x14ac:dyDescent="0.2">
      <c r="A19" s="14">
        <v>45820</v>
      </c>
      <c r="B19" s="8">
        <v>11.9</v>
      </c>
      <c r="C19" s="8">
        <v>20.170000000000002</v>
      </c>
      <c r="D19" s="8">
        <v>25.9</v>
      </c>
      <c r="E19" s="4">
        <f t="shared" si="0"/>
        <v>20.967500000000001</v>
      </c>
      <c r="F19" s="3">
        <f t="shared" si="1"/>
        <v>0</v>
      </c>
      <c r="G19" s="4">
        <f t="shared" si="2"/>
        <v>0</v>
      </c>
    </row>
    <row r="20" spans="1:7" ht="14.25" x14ac:dyDescent="0.2">
      <c r="A20" s="14">
        <v>45821</v>
      </c>
      <c r="B20" s="8">
        <v>17.8</v>
      </c>
      <c r="C20" s="8">
        <v>20.18</v>
      </c>
      <c r="D20" s="8">
        <v>28.7</v>
      </c>
      <c r="E20" s="4">
        <f t="shared" si="0"/>
        <v>23.845000000000002</v>
      </c>
      <c r="F20" s="3">
        <f t="shared" si="1"/>
        <v>0</v>
      </c>
      <c r="G20" s="4">
        <f t="shared" si="2"/>
        <v>0</v>
      </c>
    </row>
    <row r="21" spans="1:7" ht="14.25" x14ac:dyDescent="0.2">
      <c r="A21" s="14">
        <v>45822</v>
      </c>
      <c r="B21" s="8">
        <v>19.2</v>
      </c>
      <c r="C21" s="8">
        <v>20.190000000000001</v>
      </c>
      <c r="D21" s="8">
        <v>24.7</v>
      </c>
      <c r="E21" s="4">
        <f t="shared" si="0"/>
        <v>22.197500000000002</v>
      </c>
      <c r="F21" s="3">
        <f t="shared" si="1"/>
        <v>0</v>
      </c>
      <c r="G21" s="4">
        <f t="shared" si="2"/>
        <v>0</v>
      </c>
    </row>
    <row r="22" spans="1:7" ht="14.25" x14ac:dyDescent="0.2">
      <c r="A22" s="14">
        <v>45823</v>
      </c>
      <c r="B22" s="8">
        <v>15.9</v>
      </c>
      <c r="C22" s="8">
        <v>20.2</v>
      </c>
      <c r="D22" s="8">
        <v>17.8</v>
      </c>
      <c r="E22" s="4">
        <f t="shared" si="0"/>
        <v>17.925000000000001</v>
      </c>
      <c r="F22" s="3">
        <f t="shared" si="1"/>
        <v>0</v>
      </c>
      <c r="G22" s="4">
        <f t="shared" si="2"/>
        <v>0</v>
      </c>
    </row>
    <row r="23" spans="1:7" ht="14.25" x14ac:dyDescent="0.2">
      <c r="A23" s="14">
        <v>45824</v>
      </c>
      <c r="B23" s="8">
        <v>12.3</v>
      </c>
      <c r="C23" s="8">
        <v>20.21</v>
      </c>
      <c r="D23" s="8">
        <v>20.399999999999999</v>
      </c>
      <c r="E23" s="4">
        <f t="shared" si="0"/>
        <v>18.327500000000001</v>
      </c>
      <c r="F23" s="3">
        <f t="shared" si="1"/>
        <v>0</v>
      </c>
      <c r="G23" s="4">
        <f t="shared" si="2"/>
        <v>0</v>
      </c>
    </row>
    <row r="24" spans="1:7" ht="14.25" x14ac:dyDescent="0.2">
      <c r="A24" s="14">
        <v>45825</v>
      </c>
      <c r="B24" s="8">
        <v>13.9</v>
      </c>
      <c r="C24" s="8">
        <v>20.22</v>
      </c>
      <c r="D24" s="8">
        <v>22.8</v>
      </c>
      <c r="E24" s="4">
        <f t="shared" si="0"/>
        <v>19.93</v>
      </c>
      <c r="F24" s="3">
        <f t="shared" si="1"/>
        <v>0</v>
      </c>
      <c r="G24" s="4">
        <f t="shared" si="2"/>
        <v>0</v>
      </c>
    </row>
    <row r="25" spans="1:7" ht="14.25" x14ac:dyDescent="0.2">
      <c r="A25" s="14">
        <v>45826</v>
      </c>
      <c r="B25" s="8">
        <v>16.2</v>
      </c>
      <c r="C25" s="8">
        <v>20.23</v>
      </c>
      <c r="D25" s="8">
        <v>25.5</v>
      </c>
      <c r="E25" s="4">
        <f t="shared" si="0"/>
        <v>21.857500000000002</v>
      </c>
      <c r="F25" s="3">
        <f t="shared" si="1"/>
        <v>0</v>
      </c>
      <c r="G25" s="4">
        <f t="shared" si="2"/>
        <v>0</v>
      </c>
    </row>
    <row r="26" spans="1:7" ht="14.25" x14ac:dyDescent="0.2">
      <c r="A26" s="14">
        <v>45827</v>
      </c>
      <c r="B26" s="8">
        <v>15.9</v>
      </c>
      <c r="C26" s="8">
        <v>20.239999999999998</v>
      </c>
      <c r="D26" s="8">
        <v>22.8</v>
      </c>
      <c r="E26" s="4">
        <f t="shared" si="0"/>
        <v>20.434999999999999</v>
      </c>
      <c r="F26" s="3">
        <f t="shared" si="1"/>
        <v>0</v>
      </c>
      <c r="G26" s="4">
        <f t="shared" si="2"/>
        <v>0</v>
      </c>
    </row>
    <row r="27" spans="1:7" ht="14.25" x14ac:dyDescent="0.2">
      <c r="A27" s="14">
        <v>45828</v>
      </c>
      <c r="B27" s="8">
        <v>13.7</v>
      </c>
      <c r="C27" s="8">
        <v>20.25</v>
      </c>
      <c r="D27" s="8">
        <v>22.6</v>
      </c>
      <c r="E27" s="4">
        <f t="shared" si="0"/>
        <v>19.787500000000001</v>
      </c>
      <c r="F27" s="3">
        <f t="shared" si="1"/>
        <v>0</v>
      </c>
      <c r="G27" s="4">
        <f t="shared" si="2"/>
        <v>0</v>
      </c>
    </row>
    <row r="28" spans="1:7" ht="14.25" x14ac:dyDescent="0.2">
      <c r="A28" s="14">
        <v>45829</v>
      </c>
      <c r="B28" s="8">
        <v>15.5</v>
      </c>
      <c r="C28" s="8">
        <v>20.260000000000002</v>
      </c>
      <c r="D28" s="8">
        <v>25.9</v>
      </c>
      <c r="E28" s="4">
        <f t="shared" si="0"/>
        <v>21.89</v>
      </c>
      <c r="F28" s="3">
        <f t="shared" si="1"/>
        <v>0</v>
      </c>
      <c r="G28" s="4">
        <f t="shared" si="2"/>
        <v>0</v>
      </c>
    </row>
    <row r="29" spans="1:7" ht="14.25" x14ac:dyDescent="0.2">
      <c r="A29" s="14">
        <v>45830</v>
      </c>
      <c r="B29" s="8">
        <v>16.3</v>
      </c>
      <c r="C29" s="8">
        <v>20.27</v>
      </c>
      <c r="D29" s="8">
        <v>25.6</v>
      </c>
      <c r="E29" s="4">
        <f t="shared" si="0"/>
        <v>21.942500000000003</v>
      </c>
      <c r="F29" s="3">
        <f t="shared" si="1"/>
        <v>0</v>
      </c>
      <c r="G29" s="4">
        <f t="shared" si="2"/>
        <v>0</v>
      </c>
    </row>
    <row r="30" spans="1:7" ht="14.25" x14ac:dyDescent="0.2">
      <c r="A30" s="14">
        <v>45831</v>
      </c>
      <c r="B30" s="8">
        <v>16.5</v>
      </c>
      <c r="C30" s="8">
        <v>20.28</v>
      </c>
      <c r="D30" s="8">
        <v>20.7</v>
      </c>
      <c r="E30" s="4">
        <f t="shared" si="0"/>
        <v>19.545000000000002</v>
      </c>
      <c r="F30" s="3">
        <f t="shared" si="1"/>
        <v>0</v>
      </c>
      <c r="G30" s="4">
        <f t="shared" si="2"/>
        <v>0</v>
      </c>
    </row>
    <row r="31" spans="1:7" ht="14.25" x14ac:dyDescent="0.2">
      <c r="A31" s="14">
        <v>45832</v>
      </c>
      <c r="B31" s="8">
        <v>9.5</v>
      </c>
      <c r="C31" s="8">
        <v>20.29</v>
      </c>
      <c r="D31" s="8">
        <v>24.1</v>
      </c>
      <c r="E31" s="4">
        <f t="shared" si="0"/>
        <v>19.497500000000002</v>
      </c>
      <c r="F31" s="3">
        <f t="shared" si="1"/>
        <v>0</v>
      </c>
      <c r="G31" s="4">
        <f t="shared" si="2"/>
        <v>0</v>
      </c>
    </row>
    <row r="32" spans="1:7" ht="14.25" x14ac:dyDescent="0.2">
      <c r="A32" s="14">
        <v>45833</v>
      </c>
      <c r="B32" s="8">
        <v>16.399999999999999</v>
      </c>
      <c r="C32" s="8">
        <v>20.3</v>
      </c>
      <c r="D32" s="8">
        <v>28.5</v>
      </c>
      <c r="E32" s="4">
        <f t="shared" si="0"/>
        <v>23.425000000000001</v>
      </c>
      <c r="F32" s="3">
        <f t="shared" si="1"/>
        <v>0</v>
      </c>
      <c r="G32" s="4">
        <f t="shared" si="2"/>
        <v>0</v>
      </c>
    </row>
    <row r="33" spans="1:7" ht="14.25" x14ac:dyDescent="0.2">
      <c r="A33" s="14">
        <v>45834</v>
      </c>
      <c r="B33" s="8">
        <v>16.899999999999999</v>
      </c>
      <c r="C33" s="8">
        <v>20.309999999999999</v>
      </c>
      <c r="D33" s="8">
        <v>22.3</v>
      </c>
      <c r="E33" s="4">
        <f t="shared" si="0"/>
        <v>20.452499999999997</v>
      </c>
      <c r="F33" s="3">
        <f t="shared" si="1"/>
        <v>0</v>
      </c>
      <c r="G33" s="4">
        <f t="shared" si="2"/>
        <v>0</v>
      </c>
    </row>
    <row r="34" spans="1:7" ht="14.25" x14ac:dyDescent="0.2">
      <c r="A34" s="14">
        <v>45835</v>
      </c>
      <c r="B34" s="8">
        <v>17.7</v>
      </c>
      <c r="C34" s="8">
        <v>20.32</v>
      </c>
      <c r="D34" s="8">
        <v>22.5</v>
      </c>
      <c r="E34" s="4">
        <f t="shared" si="0"/>
        <v>20.754999999999999</v>
      </c>
      <c r="F34" s="3">
        <f t="shared" si="1"/>
        <v>0</v>
      </c>
      <c r="G34" s="4">
        <f t="shared" si="2"/>
        <v>0</v>
      </c>
    </row>
    <row r="35" spans="1:7" ht="14.25" x14ac:dyDescent="0.2">
      <c r="A35" s="14">
        <v>45836</v>
      </c>
      <c r="B35" s="8">
        <v>17.100000000000001</v>
      </c>
      <c r="C35" s="8">
        <v>20.329999999999998</v>
      </c>
      <c r="D35" s="8">
        <v>25.9</v>
      </c>
      <c r="E35" s="4">
        <f t="shared" si="0"/>
        <v>22.307499999999997</v>
      </c>
      <c r="F35" s="3">
        <f t="shared" si="1"/>
        <v>0</v>
      </c>
      <c r="G35" s="4">
        <f t="shared" si="2"/>
        <v>0</v>
      </c>
    </row>
    <row r="36" spans="1:7" ht="14.25" x14ac:dyDescent="0.2">
      <c r="A36" s="14">
        <v>45837</v>
      </c>
      <c r="B36" s="8">
        <v>18.600000000000001</v>
      </c>
      <c r="C36" s="8">
        <v>20.34</v>
      </c>
      <c r="D36" s="8">
        <v>28.6</v>
      </c>
      <c r="E36" s="4">
        <f t="shared" si="0"/>
        <v>24.034999999999997</v>
      </c>
      <c r="F36" s="3">
        <f t="shared" si="1"/>
        <v>0</v>
      </c>
      <c r="G36" s="4">
        <f t="shared" si="2"/>
        <v>0</v>
      </c>
    </row>
    <row r="37" spans="1:7" ht="15" thickBot="1" x14ac:dyDescent="0.25">
      <c r="A37" s="14">
        <v>45838</v>
      </c>
      <c r="B37" s="8">
        <v>19.7</v>
      </c>
      <c r="C37" s="8">
        <v>20.350000000000001</v>
      </c>
      <c r="D37" s="8">
        <v>29.7</v>
      </c>
      <c r="E37" s="4">
        <f t="shared" si="0"/>
        <v>24.862500000000001</v>
      </c>
      <c r="F37" s="3">
        <f t="shared" si="1"/>
        <v>0</v>
      </c>
      <c r="G37" s="4">
        <f t="shared" si="2"/>
        <v>0</v>
      </c>
    </row>
    <row r="38" spans="1:7" ht="15" thickTop="1" x14ac:dyDescent="0.2">
      <c r="A38" s="15"/>
      <c r="B38" s="10"/>
      <c r="C38" s="10"/>
      <c r="D38" s="10"/>
      <c r="E38" s="13"/>
      <c r="F38" s="12"/>
      <c r="G38" s="13"/>
    </row>
    <row r="39" spans="1:7" ht="14.25" x14ac:dyDescent="0.2">
      <c r="A39" s="2"/>
      <c r="B39" s="16">
        <f>SUM(B8:B37)/30</f>
        <v>14.333333333333334</v>
      </c>
      <c r="C39" s="16">
        <f>SUM(C8:C37)/30</f>
        <v>20.295000000000002</v>
      </c>
      <c r="D39" s="16">
        <f>SUM(D8:D37)/30</f>
        <v>21.880000000000003</v>
      </c>
      <c r="E39" s="4">
        <f>(B39+C39+D39+D39)/4</f>
        <v>19.597083333333337</v>
      </c>
      <c r="F39" s="3">
        <f>SUM(F8:F37)</f>
        <v>1</v>
      </c>
      <c r="G39" s="4">
        <f>SUM(G8:G37)</f>
        <v>5.1675000000000004</v>
      </c>
    </row>
    <row r="40" spans="1:7" ht="14.25" x14ac:dyDescent="0.2">
      <c r="A40" s="2"/>
      <c r="B40" s="3"/>
      <c r="C40" s="3"/>
      <c r="D40" s="3"/>
      <c r="E40" s="4"/>
      <c r="F40" s="3"/>
      <c r="G40" s="4"/>
    </row>
    <row r="41" spans="1:7" ht="14.25" x14ac:dyDescent="0.2">
      <c r="A41" s="2"/>
      <c r="B41" s="3"/>
      <c r="C41" s="17" t="s">
        <v>8</v>
      </c>
      <c r="D41" s="3"/>
      <c r="E41" s="4">
        <f>G39</f>
        <v>5.1675000000000004</v>
      </c>
      <c r="F41" s="3"/>
      <c r="G41" s="4"/>
    </row>
    <row r="42" spans="1:7" ht="14.25" x14ac:dyDescent="0.2">
      <c r="A42" s="2"/>
      <c r="B42" s="3"/>
      <c r="C42" s="17" t="s">
        <v>9</v>
      </c>
      <c r="D42" s="3"/>
      <c r="E42" s="4">
        <f>IF(F39=0,0,G39/F39)</f>
        <v>5.1675000000000004</v>
      </c>
      <c r="F42" s="3"/>
      <c r="G42" s="4"/>
    </row>
    <row r="43" spans="1:7" ht="14.25" x14ac:dyDescent="0.2">
      <c r="A43" s="2"/>
      <c r="B43" s="3"/>
      <c r="C43" s="17" t="s">
        <v>10</v>
      </c>
      <c r="D43" s="3"/>
      <c r="E43" s="21">
        <f>F39</f>
        <v>1</v>
      </c>
      <c r="F43" s="3"/>
      <c r="G43" s="4"/>
    </row>
    <row r="44" spans="1:7" ht="14.25" x14ac:dyDescent="0.2">
      <c r="A44" s="2"/>
      <c r="B44" s="3"/>
      <c r="C44" s="17" t="s">
        <v>11</v>
      </c>
      <c r="D44" s="3"/>
      <c r="E44" s="4">
        <f>20-E42</f>
        <v>14.8325</v>
      </c>
      <c r="F44" s="3"/>
      <c r="G44" s="4"/>
    </row>
    <row r="45" spans="1:7" x14ac:dyDescent="0.2">
      <c r="B45" s="19"/>
      <c r="C45" s="19"/>
      <c r="D45" s="19"/>
      <c r="E45" s="20"/>
      <c r="F45" s="19"/>
      <c r="G45" s="2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abSelected="1" workbookViewId="0"/>
  </sheetViews>
  <sheetFormatPr baseColWidth="10" defaultColWidth="10.7109375" defaultRowHeight="12.75" x14ac:dyDescent="0.2"/>
  <cols>
    <col min="1" max="1" width="11.42578125" style="5" bestFit="1" customWidth="1"/>
    <col min="2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ht="19.5" x14ac:dyDescent="0.4">
      <c r="A2" s="32" t="s">
        <v>22</v>
      </c>
      <c r="B2" s="32"/>
      <c r="C2" s="32"/>
      <c r="D2" s="32"/>
      <c r="E2" s="32"/>
      <c r="F2" s="32"/>
      <c r="G2" s="32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45839</v>
      </c>
      <c r="B8" s="8">
        <v>21.3</v>
      </c>
      <c r="C8" s="8">
        <v>31.3</v>
      </c>
      <c r="D8" s="8">
        <v>32.299999999999997</v>
      </c>
      <c r="E8" s="4">
        <f t="shared" ref="E8:E38" si="0">(B8+C8+D8+D8)/4</f>
        <v>29.3</v>
      </c>
      <c r="F8" s="3">
        <f t="shared" ref="F8:F38" si="1">IF(E8&gt;14.99,0,1)</f>
        <v>0</v>
      </c>
      <c r="G8" s="4">
        <f t="shared" ref="G8:G38" si="2">IF(F8=0,0,20-E8)</f>
        <v>0</v>
      </c>
    </row>
    <row r="9" spans="1:7" ht="14.25" x14ac:dyDescent="0.2">
      <c r="A9" s="14">
        <v>45840</v>
      </c>
      <c r="B9" s="8">
        <v>22.2</v>
      </c>
      <c r="C9" s="8">
        <v>33.6</v>
      </c>
      <c r="D9" s="8">
        <v>24</v>
      </c>
      <c r="E9" s="4">
        <f t="shared" si="0"/>
        <v>25.95</v>
      </c>
      <c r="F9" s="3">
        <f t="shared" si="1"/>
        <v>0</v>
      </c>
      <c r="G9" s="4">
        <f t="shared" si="2"/>
        <v>0</v>
      </c>
    </row>
    <row r="10" spans="1:7" ht="14.25" x14ac:dyDescent="0.2">
      <c r="A10" s="14">
        <v>45841</v>
      </c>
      <c r="B10" s="8">
        <v>16</v>
      </c>
      <c r="C10" s="8">
        <v>21.3</v>
      </c>
      <c r="D10" s="8">
        <v>22.1</v>
      </c>
      <c r="E10" s="4">
        <f t="shared" si="0"/>
        <v>20.375</v>
      </c>
      <c r="F10" s="3">
        <f t="shared" si="1"/>
        <v>0</v>
      </c>
      <c r="G10" s="4">
        <f t="shared" si="2"/>
        <v>0</v>
      </c>
    </row>
    <row r="11" spans="1:7" ht="14.25" x14ac:dyDescent="0.2">
      <c r="A11" s="14">
        <v>45842</v>
      </c>
      <c r="B11" s="8">
        <v>13.4</v>
      </c>
      <c r="C11" s="8">
        <v>22.1</v>
      </c>
      <c r="D11" s="8">
        <v>23.3</v>
      </c>
      <c r="E11" s="4">
        <f t="shared" si="0"/>
        <v>20.524999999999999</v>
      </c>
      <c r="F11" s="3">
        <f t="shared" si="1"/>
        <v>0</v>
      </c>
      <c r="G11" s="4">
        <f t="shared" si="2"/>
        <v>0</v>
      </c>
    </row>
    <row r="12" spans="1:7" ht="14.25" x14ac:dyDescent="0.2">
      <c r="A12" s="14">
        <v>45843</v>
      </c>
      <c r="B12" s="8">
        <v>14.7</v>
      </c>
      <c r="C12" s="8">
        <v>23.7</v>
      </c>
      <c r="D12" s="8">
        <v>21.9</v>
      </c>
      <c r="E12" s="4">
        <f t="shared" si="0"/>
        <v>20.549999999999997</v>
      </c>
      <c r="F12" s="3">
        <f t="shared" si="1"/>
        <v>0</v>
      </c>
      <c r="G12" s="4">
        <f t="shared" si="2"/>
        <v>0</v>
      </c>
    </row>
    <row r="13" spans="1:7" ht="14.25" x14ac:dyDescent="0.2">
      <c r="A13" s="14">
        <v>45844</v>
      </c>
      <c r="B13" s="8">
        <v>15.2</v>
      </c>
      <c r="C13" s="8">
        <v>14</v>
      </c>
      <c r="D13" s="8">
        <v>13.4</v>
      </c>
      <c r="E13" s="4">
        <f t="shared" si="0"/>
        <v>14</v>
      </c>
      <c r="F13" s="3">
        <f t="shared" si="1"/>
        <v>1</v>
      </c>
      <c r="G13" s="4">
        <f t="shared" si="2"/>
        <v>6</v>
      </c>
    </row>
    <row r="14" spans="1:7" ht="14.25" x14ac:dyDescent="0.2">
      <c r="A14" s="14">
        <v>45845</v>
      </c>
      <c r="B14" s="8">
        <v>13.4</v>
      </c>
      <c r="C14" s="8">
        <v>17.7</v>
      </c>
      <c r="D14" s="8">
        <v>14</v>
      </c>
      <c r="E14" s="4">
        <f t="shared" si="0"/>
        <v>14.775</v>
      </c>
      <c r="F14" s="3">
        <f t="shared" si="1"/>
        <v>1</v>
      </c>
      <c r="G14" s="4">
        <f t="shared" si="2"/>
        <v>5.2249999999999996</v>
      </c>
    </row>
    <row r="15" spans="1:7" ht="14.25" x14ac:dyDescent="0.2">
      <c r="A15" s="14">
        <v>45846</v>
      </c>
      <c r="B15" s="8">
        <v>9.1999999999999993</v>
      </c>
      <c r="C15" s="8">
        <v>13</v>
      </c>
      <c r="D15" s="8">
        <v>15.3</v>
      </c>
      <c r="E15" s="4">
        <f t="shared" si="0"/>
        <v>13.2</v>
      </c>
      <c r="F15" s="3">
        <f t="shared" si="1"/>
        <v>1</v>
      </c>
      <c r="G15" s="4">
        <f t="shared" si="2"/>
        <v>6.8000000000000007</v>
      </c>
    </row>
    <row r="16" spans="1:7" ht="14.25" x14ac:dyDescent="0.2">
      <c r="A16" s="14">
        <v>45847</v>
      </c>
      <c r="B16" s="8">
        <v>11.6</v>
      </c>
      <c r="C16" s="8">
        <v>18.8</v>
      </c>
      <c r="D16" s="8">
        <v>20.8</v>
      </c>
      <c r="E16" s="4">
        <f t="shared" si="0"/>
        <v>18</v>
      </c>
      <c r="F16" s="3">
        <f t="shared" si="1"/>
        <v>0</v>
      </c>
      <c r="G16" s="4">
        <f t="shared" si="2"/>
        <v>0</v>
      </c>
    </row>
    <row r="17" spans="1:7" ht="14.25" x14ac:dyDescent="0.2">
      <c r="A17" s="14">
        <v>45848</v>
      </c>
      <c r="B17" s="8">
        <v>12.2</v>
      </c>
      <c r="C17" s="8">
        <v>22.1</v>
      </c>
      <c r="D17" s="8">
        <v>22.8</v>
      </c>
      <c r="E17" s="4">
        <f t="shared" si="0"/>
        <v>19.974999999999998</v>
      </c>
      <c r="F17" s="3">
        <f t="shared" si="1"/>
        <v>0</v>
      </c>
      <c r="G17" s="4">
        <f t="shared" si="2"/>
        <v>0</v>
      </c>
    </row>
    <row r="18" spans="1:7" ht="14.25" x14ac:dyDescent="0.2">
      <c r="A18" s="14">
        <v>45849</v>
      </c>
      <c r="B18" s="8">
        <v>15.3</v>
      </c>
      <c r="C18" s="8">
        <v>21.8</v>
      </c>
      <c r="D18" s="8">
        <v>21.1</v>
      </c>
      <c r="E18" s="4">
        <f t="shared" si="0"/>
        <v>19.825000000000003</v>
      </c>
      <c r="F18" s="3">
        <f t="shared" si="1"/>
        <v>0</v>
      </c>
      <c r="G18" s="4">
        <f t="shared" si="2"/>
        <v>0</v>
      </c>
    </row>
    <row r="19" spans="1:7" ht="14.25" x14ac:dyDescent="0.2">
      <c r="A19" s="14">
        <v>45850</v>
      </c>
      <c r="B19" s="8">
        <v>14</v>
      </c>
      <c r="C19" s="8">
        <v>22.6</v>
      </c>
      <c r="D19" s="8">
        <v>22.9</v>
      </c>
      <c r="E19" s="4">
        <f t="shared" si="0"/>
        <v>20.6</v>
      </c>
      <c r="F19" s="3">
        <f t="shared" si="1"/>
        <v>0</v>
      </c>
      <c r="G19" s="4">
        <f t="shared" si="2"/>
        <v>0</v>
      </c>
    </row>
    <row r="20" spans="1:7" ht="14.25" x14ac:dyDescent="0.2">
      <c r="A20" s="14">
        <v>45851</v>
      </c>
      <c r="B20" s="8">
        <v>15.4</v>
      </c>
      <c r="C20" s="8">
        <v>24.9</v>
      </c>
      <c r="D20" s="8">
        <v>25.1</v>
      </c>
      <c r="E20" s="4">
        <f t="shared" si="0"/>
        <v>22.625</v>
      </c>
      <c r="F20" s="3">
        <f t="shared" si="1"/>
        <v>0</v>
      </c>
      <c r="G20" s="4">
        <f t="shared" si="2"/>
        <v>0</v>
      </c>
    </row>
    <row r="21" spans="1:7" ht="14.25" x14ac:dyDescent="0.2">
      <c r="A21" s="14">
        <v>45852</v>
      </c>
      <c r="B21" s="8">
        <v>17.3</v>
      </c>
      <c r="C21" s="8">
        <v>21.4</v>
      </c>
      <c r="D21" s="8">
        <v>23.7</v>
      </c>
      <c r="E21" s="4">
        <f t="shared" si="0"/>
        <v>21.525000000000002</v>
      </c>
      <c r="F21" s="3">
        <f t="shared" si="1"/>
        <v>0</v>
      </c>
      <c r="G21" s="4">
        <f t="shared" si="2"/>
        <v>0</v>
      </c>
    </row>
    <row r="22" spans="1:7" ht="14.25" x14ac:dyDescent="0.2">
      <c r="A22" s="14">
        <v>45853</v>
      </c>
      <c r="B22" s="8">
        <v>15.5</v>
      </c>
      <c r="C22" s="8">
        <v>20.7</v>
      </c>
      <c r="D22" s="8">
        <v>19</v>
      </c>
      <c r="E22" s="4">
        <f t="shared" si="0"/>
        <v>18.55</v>
      </c>
      <c r="F22" s="3">
        <f t="shared" si="1"/>
        <v>0</v>
      </c>
      <c r="G22" s="4">
        <f t="shared" si="2"/>
        <v>0</v>
      </c>
    </row>
    <row r="23" spans="1:7" ht="14.25" x14ac:dyDescent="0.2">
      <c r="A23" s="14">
        <v>45854</v>
      </c>
      <c r="B23" s="8">
        <v>15.7</v>
      </c>
      <c r="C23" s="8">
        <v>20.100000000000001</v>
      </c>
      <c r="D23" s="8">
        <v>19.899999999999999</v>
      </c>
      <c r="E23" s="4">
        <f t="shared" si="0"/>
        <v>18.899999999999999</v>
      </c>
      <c r="F23" s="3">
        <f t="shared" si="1"/>
        <v>0</v>
      </c>
      <c r="G23" s="4">
        <f t="shared" si="2"/>
        <v>0</v>
      </c>
    </row>
    <row r="24" spans="1:7" ht="14.25" x14ac:dyDescent="0.2">
      <c r="A24" s="14">
        <v>45855</v>
      </c>
      <c r="B24" s="8">
        <v>12.1</v>
      </c>
      <c r="C24" s="8">
        <v>20.7</v>
      </c>
      <c r="D24" s="8">
        <v>22.6</v>
      </c>
      <c r="E24" s="4">
        <f t="shared" si="0"/>
        <v>19.5</v>
      </c>
      <c r="F24" s="3">
        <f t="shared" si="1"/>
        <v>0</v>
      </c>
      <c r="G24" s="4">
        <f t="shared" si="2"/>
        <v>0</v>
      </c>
    </row>
    <row r="25" spans="1:7" ht="14.25" x14ac:dyDescent="0.2">
      <c r="A25" s="14">
        <v>45856</v>
      </c>
      <c r="B25" s="8">
        <v>15.8</v>
      </c>
      <c r="C25" s="8">
        <v>23.8</v>
      </c>
      <c r="D25" s="8">
        <v>25.2</v>
      </c>
      <c r="E25" s="4">
        <f t="shared" si="0"/>
        <v>22.5</v>
      </c>
      <c r="F25" s="3">
        <f t="shared" si="1"/>
        <v>0</v>
      </c>
      <c r="G25" s="4">
        <f t="shared" si="2"/>
        <v>0</v>
      </c>
    </row>
    <row r="26" spans="1:7" ht="14.25" x14ac:dyDescent="0.2">
      <c r="A26" s="14">
        <v>45857</v>
      </c>
      <c r="B26" s="8">
        <v>16.2</v>
      </c>
      <c r="C26" s="8">
        <v>25</v>
      </c>
      <c r="D26" s="8">
        <v>17.600000000000001</v>
      </c>
      <c r="E26" s="4">
        <f t="shared" si="0"/>
        <v>19.100000000000001</v>
      </c>
      <c r="F26" s="3">
        <f t="shared" si="1"/>
        <v>0</v>
      </c>
      <c r="G26" s="4">
        <f t="shared" si="2"/>
        <v>0</v>
      </c>
    </row>
    <row r="27" spans="1:7" ht="14.25" x14ac:dyDescent="0.2">
      <c r="A27" s="14">
        <v>45858</v>
      </c>
      <c r="B27" s="8">
        <v>15.5</v>
      </c>
      <c r="C27" s="8">
        <v>23.6</v>
      </c>
      <c r="D27" s="8">
        <v>19.2</v>
      </c>
      <c r="E27" s="4">
        <f t="shared" si="0"/>
        <v>19.375</v>
      </c>
      <c r="F27" s="3">
        <f t="shared" si="1"/>
        <v>0</v>
      </c>
      <c r="G27" s="4">
        <f t="shared" si="2"/>
        <v>0</v>
      </c>
    </row>
    <row r="28" spans="1:7" ht="14.25" x14ac:dyDescent="0.2">
      <c r="A28" s="14">
        <v>45859</v>
      </c>
      <c r="B28" s="8">
        <v>14.7</v>
      </c>
      <c r="C28" s="8">
        <v>20.3</v>
      </c>
      <c r="D28" s="8">
        <v>15.3</v>
      </c>
      <c r="E28" s="4">
        <f t="shared" si="0"/>
        <v>16.399999999999999</v>
      </c>
      <c r="F28" s="3">
        <f t="shared" si="1"/>
        <v>0</v>
      </c>
      <c r="G28" s="4">
        <f t="shared" si="2"/>
        <v>0</v>
      </c>
    </row>
    <row r="29" spans="1:7" ht="14.25" x14ac:dyDescent="0.2">
      <c r="A29" s="14">
        <v>45860</v>
      </c>
      <c r="B29" s="8">
        <v>12.7</v>
      </c>
      <c r="C29" s="8">
        <v>17.600000000000001</v>
      </c>
      <c r="D29" s="8">
        <v>18.3</v>
      </c>
      <c r="E29" s="4">
        <f t="shared" si="0"/>
        <v>16.725000000000001</v>
      </c>
      <c r="F29" s="3">
        <f t="shared" si="1"/>
        <v>0</v>
      </c>
      <c r="G29" s="4">
        <f t="shared" si="2"/>
        <v>0</v>
      </c>
    </row>
    <row r="30" spans="1:7" ht="14.25" x14ac:dyDescent="0.2">
      <c r="A30" s="14">
        <v>45861</v>
      </c>
      <c r="B30" s="8">
        <v>14.4</v>
      </c>
      <c r="C30" s="8">
        <v>18.8</v>
      </c>
      <c r="D30" s="8">
        <v>19.7</v>
      </c>
      <c r="E30" s="4">
        <f t="shared" si="0"/>
        <v>18.150000000000002</v>
      </c>
      <c r="F30" s="3">
        <f t="shared" si="1"/>
        <v>0</v>
      </c>
      <c r="G30" s="4">
        <f t="shared" si="2"/>
        <v>0</v>
      </c>
    </row>
    <row r="31" spans="1:7" ht="14.25" x14ac:dyDescent="0.2">
      <c r="A31" s="14">
        <v>45862</v>
      </c>
      <c r="B31" s="8">
        <v>14.5</v>
      </c>
      <c r="C31" s="8">
        <v>18.8</v>
      </c>
      <c r="D31" s="8">
        <v>18.100000000000001</v>
      </c>
      <c r="E31" s="4">
        <f t="shared" si="0"/>
        <v>17.375</v>
      </c>
      <c r="F31" s="3">
        <f t="shared" si="1"/>
        <v>0</v>
      </c>
      <c r="G31" s="4">
        <f t="shared" si="2"/>
        <v>0</v>
      </c>
    </row>
    <row r="32" spans="1:7" ht="14.25" x14ac:dyDescent="0.2">
      <c r="A32" s="14">
        <v>45863</v>
      </c>
      <c r="B32" s="8">
        <v>14.6</v>
      </c>
      <c r="C32" s="8">
        <v>22.5</v>
      </c>
      <c r="D32" s="8">
        <v>21.6</v>
      </c>
      <c r="E32" s="4">
        <f t="shared" si="0"/>
        <v>20.075000000000003</v>
      </c>
      <c r="F32" s="3">
        <f t="shared" si="1"/>
        <v>0</v>
      </c>
      <c r="G32" s="4">
        <f t="shared" si="2"/>
        <v>0</v>
      </c>
    </row>
    <row r="33" spans="1:7" ht="14.25" x14ac:dyDescent="0.2">
      <c r="A33" s="14">
        <v>45864</v>
      </c>
      <c r="B33" s="8">
        <v>15.8</v>
      </c>
      <c r="C33" s="8">
        <v>22.1</v>
      </c>
      <c r="D33" s="8">
        <v>22.4</v>
      </c>
      <c r="E33" s="4">
        <f t="shared" si="0"/>
        <v>20.675000000000001</v>
      </c>
      <c r="F33" s="3">
        <f t="shared" si="1"/>
        <v>0</v>
      </c>
      <c r="G33" s="4">
        <f t="shared" si="2"/>
        <v>0</v>
      </c>
    </row>
    <row r="34" spans="1:7" ht="14.25" x14ac:dyDescent="0.2">
      <c r="A34" s="14">
        <v>45865</v>
      </c>
      <c r="B34" s="8">
        <v>15.2</v>
      </c>
      <c r="C34" s="8">
        <v>18.899999999999999</v>
      </c>
      <c r="D34" s="8">
        <v>15.3</v>
      </c>
      <c r="E34" s="4">
        <f t="shared" si="0"/>
        <v>16.174999999999997</v>
      </c>
      <c r="F34" s="3">
        <f t="shared" si="1"/>
        <v>0</v>
      </c>
      <c r="G34" s="4">
        <f t="shared" si="2"/>
        <v>0</v>
      </c>
    </row>
    <row r="35" spans="1:7" ht="14.25" x14ac:dyDescent="0.2">
      <c r="A35" s="14">
        <v>45866</v>
      </c>
      <c r="B35" s="8">
        <v>13.2</v>
      </c>
      <c r="C35" s="8">
        <v>17.100000000000001</v>
      </c>
      <c r="D35" s="8">
        <v>16.899999999999999</v>
      </c>
      <c r="E35" s="4">
        <f t="shared" si="0"/>
        <v>16.024999999999999</v>
      </c>
      <c r="F35" s="3">
        <f t="shared" si="1"/>
        <v>0</v>
      </c>
      <c r="G35" s="4">
        <f t="shared" si="2"/>
        <v>0</v>
      </c>
    </row>
    <row r="36" spans="1:7" ht="14.25" x14ac:dyDescent="0.2">
      <c r="A36" s="14">
        <v>45867</v>
      </c>
      <c r="B36" s="8">
        <v>11.5</v>
      </c>
      <c r="C36" s="8">
        <v>20</v>
      </c>
      <c r="D36" s="8">
        <v>18.8</v>
      </c>
      <c r="E36" s="4">
        <f t="shared" si="0"/>
        <v>17.274999999999999</v>
      </c>
      <c r="F36" s="3">
        <f t="shared" si="1"/>
        <v>0</v>
      </c>
      <c r="G36" s="4">
        <f t="shared" si="2"/>
        <v>0</v>
      </c>
    </row>
    <row r="37" spans="1:7" ht="14.25" x14ac:dyDescent="0.2">
      <c r="A37" s="14">
        <v>45868</v>
      </c>
      <c r="B37" s="8">
        <v>13.7</v>
      </c>
      <c r="C37" s="8">
        <v>18.8</v>
      </c>
      <c r="D37" s="8">
        <v>18.100000000000001</v>
      </c>
      <c r="E37" s="4">
        <f t="shared" si="0"/>
        <v>17.175000000000001</v>
      </c>
      <c r="F37" s="3">
        <f t="shared" si="1"/>
        <v>0</v>
      </c>
      <c r="G37" s="4">
        <f t="shared" si="2"/>
        <v>0</v>
      </c>
    </row>
    <row r="38" spans="1:7" ht="15" thickBot="1" x14ac:dyDescent="0.25">
      <c r="A38" s="14">
        <v>45869</v>
      </c>
      <c r="B38" s="8">
        <v>13.7</v>
      </c>
      <c r="C38" s="8">
        <v>21.3</v>
      </c>
      <c r="D38" s="8">
        <v>20.3</v>
      </c>
      <c r="E38" s="4">
        <f t="shared" si="0"/>
        <v>18.899999999999999</v>
      </c>
      <c r="F38" s="3">
        <f t="shared" si="1"/>
        <v>0</v>
      </c>
      <c r="G38" s="4">
        <f t="shared" si="2"/>
        <v>0</v>
      </c>
    </row>
    <row r="39" spans="1:7" ht="15" thickTop="1" x14ac:dyDescent="0.2">
      <c r="A39" s="15"/>
      <c r="B39" s="10"/>
      <c r="C39" s="10"/>
      <c r="D39" s="10"/>
      <c r="E39" s="13"/>
      <c r="F39" s="12"/>
      <c r="G39" s="13"/>
    </row>
    <row r="40" spans="1:7" ht="14.25" x14ac:dyDescent="0.2">
      <c r="A40" s="2"/>
      <c r="B40" s="16">
        <f>SUM(B8:B38)/31</f>
        <v>14.709677419354836</v>
      </c>
      <c r="C40" s="16">
        <f>SUM(C8:C38)/31</f>
        <v>21.238709677419354</v>
      </c>
      <c r="D40" s="16">
        <f>SUM(D8:D38)/31</f>
        <v>20.354838709677416</v>
      </c>
      <c r="E40" s="4">
        <f>(B40+C40+D40+D40)/4</f>
        <v>19.164516129032258</v>
      </c>
      <c r="F40" s="3">
        <f>SUM(F8:F38)</f>
        <v>3</v>
      </c>
      <c r="G40" s="4">
        <f>SUM(G8:G38)</f>
        <v>18.024999999999999</v>
      </c>
    </row>
    <row r="41" spans="1:7" ht="14.25" x14ac:dyDescent="0.2">
      <c r="A41" s="2"/>
      <c r="B41" s="3"/>
      <c r="C41" s="3"/>
      <c r="D41" s="3"/>
      <c r="E41" s="4"/>
      <c r="F41" s="3"/>
      <c r="G41" s="4"/>
    </row>
    <row r="42" spans="1:7" ht="14.25" x14ac:dyDescent="0.2">
      <c r="A42" s="2"/>
      <c r="B42" s="3"/>
      <c r="C42" s="17" t="s">
        <v>8</v>
      </c>
      <c r="D42" s="3"/>
      <c r="E42" s="4">
        <f>G40</f>
        <v>18.024999999999999</v>
      </c>
      <c r="F42" s="3"/>
      <c r="G42" s="4"/>
    </row>
    <row r="43" spans="1:7" ht="14.25" x14ac:dyDescent="0.2">
      <c r="A43" s="2"/>
      <c r="B43" s="3"/>
      <c r="C43" s="17" t="s">
        <v>9</v>
      </c>
      <c r="D43" s="3"/>
      <c r="E43" s="4">
        <f>IF(F40=0,0,G40/F40)</f>
        <v>6.0083333333333329</v>
      </c>
      <c r="F43" s="3"/>
      <c r="G43" s="4"/>
    </row>
    <row r="44" spans="1:7" ht="14.25" x14ac:dyDescent="0.2">
      <c r="A44" s="2"/>
      <c r="B44" s="3"/>
      <c r="C44" s="17" t="s">
        <v>10</v>
      </c>
      <c r="D44" s="3"/>
      <c r="E44" s="21">
        <f>F40</f>
        <v>3</v>
      </c>
      <c r="F44" s="3"/>
      <c r="G44" s="4"/>
    </row>
    <row r="45" spans="1:7" ht="14.25" x14ac:dyDescent="0.2">
      <c r="A45" s="2"/>
      <c r="B45" s="3"/>
      <c r="C45" s="17" t="s">
        <v>11</v>
      </c>
      <c r="D45" s="3"/>
      <c r="E45" s="4">
        <f>20-E43</f>
        <v>13.991666666666667</v>
      </c>
      <c r="F45" s="3"/>
      <c r="G45" s="4"/>
    </row>
  </sheetData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zoomScaleNormal="100" workbookViewId="0"/>
  </sheetViews>
  <sheetFormatPr baseColWidth="10" defaultColWidth="10.7109375" defaultRowHeight="12.75" x14ac:dyDescent="0.2"/>
  <cols>
    <col min="1" max="1" width="12.7109375" style="5" bestFit="1" customWidth="1"/>
    <col min="2" max="7" width="11.42578125" style="5"/>
    <col min="8" max="16384" width="10.7109375" style="5"/>
  </cols>
  <sheetData>
    <row r="2" spans="1:7" s="1" customFormat="1" ht="19.5" x14ac:dyDescent="0.4">
      <c r="A2" s="31" t="s">
        <v>15</v>
      </c>
      <c r="B2" s="31"/>
      <c r="C2" s="31"/>
      <c r="D2" s="31"/>
      <c r="E2" s="31"/>
      <c r="F2" s="31"/>
      <c r="G2" s="31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45566</v>
      </c>
      <c r="B8" s="8">
        <v>11</v>
      </c>
      <c r="C8" s="8">
        <v>13.6</v>
      </c>
      <c r="D8" s="16">
        <v>10.4</v>
      </c>
      <c r="E8" s="4">
        <f>(B8+C8+D8+D8)/4</f>
        <v>11.35</v>
      </c>
      <c r="F8" s="3">
        <f t="shared" ref="F8:F38" si="0">IF(E8&gt;15,0,1)</f>
        <v>1</v>
      </c>
      <c r="G8" s="4">
        <f t="shared" ref="G8:G38" si="1">IF(F8=0,0,20-E8)</f>
        <v>8.65</v>
      </c>
    </row>
    <row r="9" spans="1:7" ht="14.25" x14ac:dyDescent="0.2">
      <c r="A9" s="14">
        <v>45567</v>
      </c>
      <c r="B9" s="8">
        <v>8.4</v>
      </c>
      <c r="C9" s="8">
        <v>13</v>
      </c>
      <c r="D9" s="16">
        <v>11.8</v>
      </c>
      <c r="E9" s="4">
        <f t="shared" ref="E9:E38" si="2">(B9+C9+D9+D9)/4</f>
        <v>11.25</v>
      </c>
      <c r="F9" s="3">
        <f t="shared" si="0"/>
        <v>1</v>
      </c>
      <c r="G9" s="4">
        <f t="shared" si="1"/>
        <v>8.75</v>
      </c>
    </row>
    <row r="10" spans="1:7" ht="14.25" x14ac:dyDescent="0.2">
      <c r="A10" s="14">
        <v>45568</v>
      </c>
      <c r="B10" s="8">
        <v>9.1</v>
      </c>
      <c r="C10" s="8">
        <v>11.1</v>
      </c>
      <c r="D10" s="16">
        <v>8.9</v>
      </c>
      <c r="E10" s="4">
        <f t="shared" si="2"/>
        <v>9.5</v>
      </c>
      <c r="F10" s="3">
        <f t="shared" si="0"/>
        <v>1</v>
      </c>
      <c r="G10" s="4">
        <f t="shared" si="1"/>
        <v>10.5</v>
      </c>
    </row>
    <row r="11" spans="1:7" ht="14.25" x14ac:dyDescent="0.2">
      <c r="A11" s="14">
        <v>45569</v>
      </c>
      <c r="B11" s="8">
        <v>7.5</v>
      </c>
      <c r="C11" s="8">
        <v>12.2</v>
      </c>
      <c r="D11" s="16">
        <v>10.199999999999999</v>
      </c>
      <c r="E11" s="4">
        <f t="shared" si="2"/>
        <v>10.024999999999999</v>
      </c>
      <c r="F11" s="3">
        <f t="shared" si="0"/>
        <v>1</v>
      </c>
      <c r="G11" s="4">
        <f t="shared" si="1"/>
        <v>9.9750000000000014</v>
      </c>
    </row>
    <row r="12" spans="1:7" ht="14.25" x14ac:dyDescent="0.2">
      <c r="A12" s="14">
        <v>45570</v>
      </c>
      <c r="B12" s="8">
        <v>6.1</v>
      </c>
      <c r="C12" s="8">
        <v>12.4</v>
      </c>
      <c r="D12" s="16">
        <v>9.9</v>
      </c>
      <c r="E12" s="4">
        <f t="shared" si="2"/>
        <v>9.5749999999999993</v>
      </c>
      <c r="F12" s="3">
        <f t="shared" si="0"/>
        <v>1</v>
      </c>
      <c r="G12" s="4">
        <f t="shared" si="1"/>
        <v>10.425000000000001</v>
      </c>
    </row>
    <row r="13" spans="1:7" ht="14.25" x14ac:dyDescent="0.2">
      <c r="A13" s="14">
        <v>45571</v>
      </c>
      <c r="B13" s="8">
        <v>4.5</v>
      </c>
      <c r="C13" s="8">
        <v>10.8</v>
      </c>
      <c r="D13" s="16">
        <v>11.3</v>
      </c>
      <c r="E13" s="4">
        <f t="shared" si="2"/>
        <v>9.4750000000000014</v>
      </c>
      <c r="F13" s="3">
        <f t="shared" si="0"/>
        <v>1</v>
      </c>
      <c r="G13" s="4">
        <f t="shared" si="1"/>
        <v>10.524999999999999</v>
      </c>
    </row>
    <row r="14" spans="1:7" ht="14.25" x14ac:dyDescent="0.2">
      <c r="A14" s="14">
        <v>45572</v>
      </c>
      <c r="B14" s="8">
        <v>12.7</v>
      </c>
      <c r="C14" s="8">
        <v>16.5</v>
      </c>
      <c r="D14" s="16">
        <v>14</v>
      </c>
      <c r="E14" s="4">
        <f t="shared" si="2"/>
        <v>14.3</v>
      </c>
      <c r="F14" s="3">
        <f t="shared" si="0"/>
        <v>1</v>
      </c>
      <c r="G14" s="4">
        <f t="shared" si="1"/>
        <v>5.6999999999999993</v>
      </c>
    </row>
    <row r="15" spans="1:7" ht="14.25" x14ac:dyDescent="0.2">
      <c r="A15" s="14">
        <v>45573</v>
      </c>
      <c r="B15" s="8">
        <v>14.7</v>
      </c>
      <c r="C15" s="8">
        <v>14.4</v>
      </c>
      <c r="D15" s="16">
        <v>13.5</v>
      </c>
      <c r="E15" s="4">
        <f t="shared" si="2"/>
        <v>14.025</v>
      </c>
      <c r="F15" s="3">
        <f t="shared" si="0"/>
        <v>1</v>
      </c>
      <c r="G15" s="4">
        <f t="shared" si="1"/>
        <v>5.9749999999999996</v>
      </c>
    </row>
    <row r="16" spans="1:7" ht="14.25" x14ac:dyDescent="0.2">
      <c r="A16" s="14">
        <v>45574</v>
      </c>
      <c r="B16" s="8">
        <v>11.8</v>
      </c>
      <c r="C16" s="8">
        <v>12.6</v>
      </c>
      <c r="D16" s="16">
        <v>13.8</v>
      </c>
      <c r="E16" s="4">
        <f t="shared" si="2"/>
        <v>13</v>
      </c>
      <c r="F16" s="3">
        <f t="shared" si="0"/>
        <v>1</v>
      </c>
      <c r="G16" s="4">
        <f t="shared" si="1"/>
        <v>7</v>
      </c>
    </row>
    <row r="17" spans="1:9" ht="14.25" x14ac:dyDescent="0.2">
      <c r="A17" s="14">
        <v>45575</v>
      </c>
      <c r="B17" s="8">
        <v>11.4</v>
      </c>
      <c r="C17" s="8">
        <v>12.1</v>
      </c>
      <c r="D17" s="16">
        <v>10.1</v>
      </c>
      <c r="E17" s="4">
        <f t="shared" si="2"/>
        <v>10.925000000000001</v>
      </c>
      <c r="F17" s="3">
        <f t="shared" si="0"/>
        <v>1</v>
      </c>
      <c r="G17" s="4">
        <f t="shared" si="1"/>
        <v>9.0749999999999993</v>
      </c>
    </row>
    <row r="18" spans="1:9" ht="14.25" x14ac:dyDescent="0.2">
      <c r="A18" s="14">
        <v>45576</v>
      </c>
      <c r="B18" s="8">
        <v>7.6</v>
      </c>
      <c r="C18" s="8">
        <v>9.6999999999999993</v>
      </c>
      <c r="D18" s="16">
        <v>6.1</v>
      </c>
      <c r="E18" s="4">
        <f t="shared" si="2"/>
        <v>7.375</v>
      </c>
      <c r="F18" s="3">
        <f t="shared" si="0"/>
        <v>1</v>
      </c>
      <c r="G18" s="4">
        <f t="shared" si="1"/>
        <v>12.625</v>
      </c>
    </row>
    <row r="19" spans="1:9" ht="14.25" x14ac:dyDescent="0.2">
      <c r="A19" s="14">
        <v>45577</v>
      </c>
      <c r="B19" s="8">
        <v>3.8</v>
      </c>
      <c r="C19" s="8">
        <v>8.1</v>
      </c>
      <c r="D19" s="16">
        <v>10.5</v>
      </c>
      <c r="E19" s="4">
        <f t="shared" si="2"/>
        <v>8.2249999999999996</v>
      </c>
      <c r="F19" s="3">
        <f t="shared" si="0"/>
        <v>1</v>
      </c>
      <c r="G19" s="4">
        <f t="shared" si="1"/>
        <v>11.775</v>
      </c>
    </row>
    <row r="20" spans="1:9" ht="14.25" x14ac:dyDescent="0.2">
      <c r="A20" s="14">
        <v>45578</v>
      </c>
      <c r="B20" s="8">
        <v>8.6</v>
      </c>
      <c r="C20" s="8">
        <v>9.6</v>
      </c>
      <c r="D20" s="16">
        <v>6.4</v>
      </c>
      <c r="E20" s="4">
        <f t="shared" si="2"/>
        <v>7.75</v>
      </c>
      <c r="F20" s="3">
        <f t="shared" si="0"/>
        <v>1</v>
      </c>
      <c r="G20" s="4">
        <f t="shared" si="1"/>
        <v>12.25</v>
      </c>
    </row>
    <row r="21" spans="1:9" ht="14.25" x14ac:dyDescent="0.2">
      <c r="A21" s="14">
        <v>45579</v>
      </c>
      <c r="B21" s="8">
        <v>4.9000000000000004</v>
      </c>
      <c r="C21" s="8">
        <v>10.4</v>
      </c>
      <c r="D21" s="16">
        <v>11.8</v>
      </c>
      <c r="E21" s="4">
        <f t="shared" si="2"/>
        <v>9.7250000000000014</v>
      </c>
      <c r="F21" s="3">
        <f t="shared" si="0"/>
        <v>1</v>
      </c>
      <c r="G21" s="4">
        <f t="shared" si="1"/>
        <v>10.274999999999999</v>
      </c>
    </row>
    <row r="22" spans="1:9" ht="14.25" x14ac:dyDescent="0.2">
      <c r="A22" s="14">
        <v>45580</v>
      </c>
      <c r="B22" s="8">
        <v>10.3</v>
      </c>
      <c r="C22" s="8">
        <v>11.7</v>
      </c>
      <c r="D22" s="16">
        <v>10.7</v>
      </c>
      <c r="E22" s="4">
        <f t="shared" si="2"/>
        <v>10.850000000000001</v>
      </c>
      <c r="F22" s="3">
        <f t="shared" si="0"/>
        <v>1</v>
      </c>
      <c r="G22" s="4">
        <f t="shared" si="1"/>
        <v>9.1499999999999986</v>
      </c>
    </row>
    <row r="23" spans="1:9" ht="14.25" x14ac:dyDescent="0.2">
      <c r="A23" s="14">
        <v>45581</v>
      </c>
      <c r="B23" s="8">
        <v>10.9</v>
      </c>
      <c r="C23" s="8">
        <v>14.9</v>
      </c>
      <c r="D23" s="16">
        <v>13.5</v>
      </c>
      <c r="E23" s="4">
        <f t="shared" si="2"/>
        <v>13.2</v>
      </c>
      <c r="F23" s="3">
        <f t="shared" si="0"/>
        <v>1</v>
      </c>
      <c r="G23" s="4">
        <f t="shared" si="1"/>
        <v>6.8000000000000007</v>
      </c>
    </row>
    <row r="24" spans="1:9" ht="14.25" x14ac:dyDescent="0.2">
      <c r="A24" s="14">
        <v>45582</v>
      </c>
      <c r="B24" s="8">
        <v>15.1</v>
      </c>
      <c r="C24" s="8">
        <v>17.600000000000001</v>
      </c>
      <c r="D24" s="16">
        <v>15.5</v>
      </c>
      <c r="E24" s="4">
        <f t="shared" si="2"/>
        <v>15.925000000000001</v>
      </c>
      <c r="F24" s="3">
        <f t="shared" si="0"/>
        <v>0</v>
      </c>
      <c r="G24" s="4">
        <f t="shared" si="1"/>
        <v>0</v>
      </c>
    </row>
    <row r="25" spans="1:9" ht="14.25" x14ac:dyDescent="0.2">
      <c r="A25" s="14">
        <v>45583</v>
      </c>
      <c r="B25" s="8">
        <v>12.7</v>
      </c>
      <c r="C25" s="8">
        <v>15.2</v>
      </c>
      <c r="D25" s="16">
        <v>13.7</v>
      </c>
      <c r="E25" s="4">
        <f t="shared" si="2"/>
        <v>13.824999999999999</v>
      </c>
      <c r="F25" s="3">
        <f t="shared" si="0"/>
        <v>1</v>
      </c>
      <c r="G25" s="4">
        <f t="shared" si="1"/>
        <v>6.1750000000000007</v>
      </c>
    </row>
    <row r="26" spans="1:9" ht="14.25" x14ac:dyDescent="0.2">
      <c r="A26" s="14">
        <v>45584</v>
      </c>
      <c r="B26" s="8">
        <v>13</v>
      </c>
      <c r="C26" s="8">
        <v>12.9</v>
      </c>
      <c r="D26" s="16">
        <v>10.4</v>
      </c>
      <c r="E26" s="4">
        <f t="shared" si="2"/>
        <v>11.674999999999999</v>
      </c>
      <c r="F26" s="3">
        <f t="shared" si="0"/>
        <v>1</v>
      </c>
      <c r="G26" s="4">
        <f t="shared" si="1"/>
        <v>8.3250000000000011</v>
      </c>
    </row>
    <row r="27" spans="1:9" ht="14.25" x14ac:dyDescent="0.2">
      <c r="A27" s="14">
        <v>45585</v>
      </c>
      <c r="B27" s="8">
        <v>8.1999999999999993</v>
      </c>
      <c r="C27" s="8">
        <v>12.6</v>
      </c>
      <c r="D27" s="16">
        <v>14.3</v>
      </c>
      <c r="E27" s="4">
        <f t="shared" si="2"/>
        <v>12.349999999999998</v>
      </c>
      <c r="F27" s="3">
        <f t="shared" si="0"/>
        <v>1</v>
      </c>
      <c r="G27" s="4">
        <f t="shared" si="1"/>
        <v>7.6500000000000021</v>
      </c>
    </row>
    <row r="28" spans="1:9" ht="14.25" x14ac:dyDescent="0.2">
      <c r="A28" s="14">
        <v>45586</v>
      </c>
      <c r="B28" s="8">
        <v>12.1</v>
      </c>
      <c r="C28" s="8">
        <v>18.7</v>
      </c>
      <c r="D28" s="16">
        <v>16.399999999999999</v>
      </c>
      <c r="E28" s="4">
        <f t="shared" si="2"/>
        <v>15.899999999999999</v>
      </c>
      <c r="F28" s="3">
        <f t="shared" si="0"/>
        <v>0</v>
      </c>
      <c r="G28" s="4">
        <f t="shared" si="1"/>
        <v>0</v>
      </c>
    </row>
    <row r="29" spans="1:9" ht="14.25" x14ac:dyDescent="0.2">
      <c r="A29" s="14">
        <v>45587</v>
      </c>
      <c r="B29" s="8">
        <v>11.3</v>
      </c>
      <c r="C29" s="8">
        <v>13.5</v>
      </c>
      <c r="D29" s="16">
        <v>11.3</v>
      </c>
      <c r="E29" s="4">
        <f t="shared" si="2"/>
        <v>11.850000000000001</v>
      </c>
      <c r="F29" s="3">
        <f t="shared" si="0"/>
        <v>1</v>
      </c>
      <c r="G29" s="4">
        <f t="shared" si="1"/>
        <v>8.1499999999999986</v>
      </c>
    </row>
    <row r="30" spans="1:9" ht="14.25" x14ac:dyDescent="0.2">
      <c r="A30" s="14">
        <v>45588</v>
      </c>
      <c r="B30" s="8">
        <v>6.5</v>
      </c>
      <c r="C30" s="8">
        <v>12.5</v>
      </c>
      <c r="D30" s="16">
        <v>8.8000000000000007</v>
      </c>
      <c r="E30" s="4">
        <f t="shared" si="2"/>
        <v>9.15</v>
      </c>
      <c r="F30" s="3">
        <f t="shared" si="0"/>
        <v>1</v>
      </c>
      <c r="G30" s="4">
        <f t="shared" si="1"/>
        <v>10.85</v>
      </c>
    </row>
    <row r="31" spans="1:9" ht="14.25" x14ac:dyDescent="0.2">
      <c r="A31" s="14">
        <v>45589</v>
      </c>
      <c r="B31" s="8">
        <v>5.2</v>
      </c>
      <c r="C31" s="8">
        <v>9.6999999999999993</v>
      </c>
      <c r="D31" s="16">
        <v>10.8</v>
      </c>
      <c r="E31" s="4">
        <f t="shared" si="2"/>
        <v>9.125</v>
      </c>
      <c r="F31" s="3">
        <f t="shared" si="0"/>
        <v>1</v>
      </c>
      <c r="G31" s="4">
        <f t="shared" si="1"/>
        <v>10.875</v>
      </c>
      <c r="I31" s="5" t="s">
        <v>12</v>
      </c>
    </row>
    <row r="32" spans="1:9" ht="14.25" x14ac:dyDescent="0.2">
      <c r="A32" s="14">
        <v>45590</v>
      </c>
      <c r="B32" s="8">
        <v>9.4</v>
      </c>
      <c r="C32" s="8">
        <v>17.2</v>
      </c>
      <c r="D32" s="16">
        <v>13.7</v>
      </c>
      <c r="E32" s="4">
        <f t="shared" si="2"/>
        <v>13.5</v>
      </c>
      <c r="F32" s="3">
        <f t="shared" si="0"/>
        <v>1</v>
      </c>
      <c r="G32" s="4">
        <f t="shared" si="1"/>
        <v>6.5</v>
      </c>
    </row>
    <row r="33" spans="1:7" ht="14.25" x14ac:dyDescent="0.2">
      <c r="A33" s="14">
        <v>45591</v>
      </c>
      <c r="B33" s="8">
        <v>10.8</v>
      </c>
      <c r="C33" s="8">
        <v>14.6</v>
      </c>
      <c r="D33" s="16">
        <v>10</v>
      </c>
      <c r="E33" s="4">
        <f t="shared" si="2"/>
        <v>11.35</v>
      </c>
      <c r="F33" s="3">
        <f t="shared" si="0"/>
        <v>1</v>
      </c>
      <c r="G33" s="4">
        <f t="shared" si="1"/>
        <v>8.65</v>
      </c>
    </row>
    <row r="34" spans="1:7" ht="14.25" x14ac:dyDescent="0.2">
      <c r="A34" s="29">
        <v>45592</v>
      </c>
      <c r="B34" s="8">
        <v>9.3000000000000007</v>
      </c>
      <c r="C34" s="8">
        <v>13.2</v>
      </c>
      <c r="D34" s="8">
        <v>13.4</v>
      </c>
      <c r="E34" s="4">
        <f t="shared" si="2"/>
        <v>12.324999999999999</v>
      </c>
      <c r="F34" s="3">
        <f t="shared" si="0"/>
        <v>1</v>
      </c>
      <c r="G34" s="4">
        <f t="shared" si="1"/>
        <v>7.6750000000000007</v>
      </c>
    </row>
    <row r="35" spans="1:7" ht="14.25" x14ac:dyDescent="0.2">
      <c r="A35" s="29">
        <v>45593</v>
      </c>
      <c r="B35" s="8">
        <v>10.4</v>
      </c>
      <c r="C35" s="8">
        <v>15</v>
      </c>
      <c r="D35" s="8">
        <v>11.3</v>
      </c>
      <c r="E35" s="4">
        <f t="shared" si="2"/>
        <v>12</v>
      </c>
      <c r="F35" s="3">
        <f t="shared" si="0"/>
        <v>1</v>
      </c>
      <c r="G35" s="4">
        <f t="shared" si="1"/>
        <v>8</v>
      </c>
    </row>
    <row r="36" spans="1:7" ht="14.25" x14ac:dyDescent="0.2">
      <c r="A36" s="29">
        <v>45594</v>
      </c>
      <c r="B36" s="8">
        <v>10.8</v>
      </c>
      <c r="C36" s="8">
        <v>13.2</v>
      </c>
      <c r="D36" s="8">
        <v>9.5</v>
      </c>
      <c r="E36" s="4">
        <f t="shared" si="2"/>
        <v>10.75</v>
      </c>
      <c r="F36" s="3">
        <f t="shared" si="0"/>
        <v>1</v>
      </c>
      <c r="G36" s="4">
        <f t="shared" si="1"/>
        <v>9.25</v>
      </c>
    </row>
    <row r="37" spans="1:7" ht="14.25" x14ac:dyDescent="0.2">
      <c r="A37" s="29">
        <v>45595</v>
      </c>
      <c r="B37" s="8">
        <v>9</v>
      </c>
      <c r="C37" s="8">
        <v>11.1</v>
      </c>
      <c r="D37" s="8">
        <v>11.3</v>
      </c>
      <c r="E37" s="4">
        <f t="shared" si="2"/>
        <v>10.675000000000001</v>
      </c>
      <c r="F37" s="3">
        <f t="shared" si="0"/>
        <v>1</v>
      </c>
      <c r="G37" s="4">
        <f t="shared" si="1"/>
        <v>9.3249999999999993</v>
      </c>
    </row>
    <row r="38" spans="1:7" ht="15" thickBot="1" x14ac:dyDescent="0.25">
      <c r="A38" s="29">
        <v>45596</v>
      </c>
      <c r="B38" s="8">
        <v>8.6</v>
      </c>
      <c r="C38" s="8">
        <v>9.6999999999999993</v>
      </c>
      <c r="D38" s="8">
        <v>9.8000000000000007</v>
      </c>
      <c r="E38" s="4">
        <f t="shared" si="2"/>
        <v>9.4749999999999996</v>
      </c>
      <c r="F38" s="3">
        <f t="shared" si="0"/>
        <v>1</v>
      </c>
      <c r="G38" s="4">
        <f t="shared" si="1"/>
        <v>10.525</v>
      </c>
    </row>
    <row r="39" spans="1:7" ht="15" thickTop="1" x14ac:dyDescent="0.2">
      <c r="A39" s="15"/>
      <c r="B39" s="10"/>
      <c r="C39" s="10"/>
      <c r="D39" s="10"/>
      <c r="E39" s="13"/>
      <c r="F39" s="12"/>
      <c r="G39" s="13"/>
    </row>
    <row r="40" spans="1:7" ht="14.25" x14ac:dyDescent="0.2">
      <c r="A40" s="2"/>
      <c r="B40" s="16">
        <f>SUM(B8:B38)/31</f>
        <v>9.5387096774193552</v>
      </c>
      <c r="C40" s="16">
        <f>SUM(C8:C38)/31</f>
        <v>12.896774193548385</v>
      </c>
      <c r="D40" s="16">
        <f>SUM(D8:D38)/31</f>
        <v>11.390322580645162</v>
      </c>
      <c r="E40" s="4">
        <f>(B40+C40+D40+D40)/4</f>
        <v>11.304032258064517</v>
      </c>
      <c r="F40" s="3">
        <f>SUM(F8:F38)</f>
        <v>29</v>
      </c>
      <c r="G40" s="4">
        <f>SUM(G8:G38)</f>
        <v>261.40000000000003</v>
      </c>
    </row>
    <row r="41" spans="1:7" ht="14.25" x14ac:dyDescent="0.2">
      <c r="A41" s="2"/>
      <c r="B41" s="3"/>
      <c r="C41" s="3"/>
      <c r="D41" s="3"/>
      <c r="E41" s="4"/>
      <c r="F41" s="3"/>
      <c r="G41" s="4"/>
    </row>
    <row r="42" spans="1:7" ht="14.25" x14ac:dyDescent="0.2">
      <c r="A42" s="2"/>
      <c r="B42" s="3"/>
      <c r="C42" s="17" t="s">
        <v>8</v>
      </c>
      <c r="D42" s="3"/>
      <c r="E42" s="4">
        <f>G40</f>
        <v>261.40000000000003</v>
      </c>
      <c r="F42" s="3"/>
      <c r="G42" s="4"/>
    </row>
    <row r="43" spans="1:7" ht="14.25" x14ac:dyDescent="0.2">
      <c r="A43" s="2"/>
      <c r="B43" s="3"/>
      <c r="C43" s="17" t="s">
        <v>9</v>
      </c>
      <c r="D43" s="3"/>
      <c r="E43" s="4">
        <f>IF(F40=0,0,G40/F40)</f>
        <v>9.0137931034482772</v>
      </c>
      <c r="F43" s="3"/>
      <c r="G43" s="4"/>
    </row>
    <row r="44" spans="1:7" ht="14.25" x14ac:dyDescent="0.2">
      <c r="A44" s="2"/>
      <c r="B44" s="3"/>
      <c r="C44" s="17" t="s">
        <v>10</v>
      </c>
      <c r="D44" s="3"/>
      <c r="E44" s="21">
        <f>F40</f>
        <v>29</v>
      </c>
      <c r="F44" s="3"/>
      <c r="G44" s="4"/>
    </row>
    <row r="45" spans="1:7" ht="14.25" x14ac:dyDescent="0.2">
      <c r="A45" s="2"/>
      <c r="B45" s="3"/>
      <c r="C45" s="17" t="s">
        <v>11</v>
      </c>
      <c r="D45" s="3"/>
      <c r="E45" s="4">
        <f>20-E43</f>
        <v>10.986206896551723</v>
      </c>
      <c r="F45" s="3"/>
      <c r="G45" s="4"/>
    </row>
    <row r="46" spans="1:7" x14ac:dyDescent="0.2">
      <c r="B46" s="19"/>
      <c r="C46" s="19"/>
      <c r="D46" s="19"/>
      <c r="E46" s="20"/>
      <c r="F46" s="19"/>
      <c r="G46" s="20"/>
    </row>
    <row r="48" spans="1:7" x14ac:dyDescent="0.2">
      <c r="B48" s="19"/>
      <c r="C48" s="19"/>
      <c r="D48" s="19"/>
      <c r="E48" s="20"/>
      <c r="F48" s="19"/>
      <c r="G48" s="20"/>
    </row>
    <row r="49" spans="1:7" x14ac:dyDescent="0.2">
      <c r="A49" s="22"/>
      <c r="B49" s="22"/>
      <c r="C49" s="22"/>
      <c r="D49" s="22"/>
      <c r="E49" s="23"/>
      <c r="F49" s="22"/>
      <c r="G49" s="23"/>
    </row>
    <row r="50" spans="1:7" x14ac:dyDescent="0.2">
      <c r="B50" s="19"/>
      <c r="C50" s="19"/>
      <c r="D50" s="19"/>
      <c r="E50" s="20"/>
      <c r="F50" s="19"/>
      <c r="G50" s="20"/>
    </row>
    <row r="51" spans="1:7" x14ac:dyDescent="0.2">
      <c r="B51" s="19"/>
      <c r="C51" s="19"/>
      <c r="D51" s="19"/>
      <c r="E51" s="20"/>
      <c r="F51" s="19"/>
      <c r="G51" s="20"/>
    </row>
    <row r="52" spans="1:7" x14ac:dyDescent="0.2">
      <c r="B52" s="19"/>
      <c r="C52" s="19"/>
      <c r="D52" s="19"/>
      <c r="E52" s="20"/>
      <c r="F52" s="19"/>
      <c r="G52" s="20"/>
    </row>
    <row r="53" spans="1:7" x14ac:dyDescent="0.2">
      <c r="B53" s="19"/>
      <c r="C53" s="19"/>
      <c r="D53" s="19"/>
      <c r="E53" s="20"/>
      <c r="F53" s="19"/>
      <c r="G53" s="20"/>
    </row>
    <row r="54" spans="1:7" x14ac:dyDescent="0.2">
      <c r="B54" s="19"/>
      <c r="C54" s="19"/>
      <c r="D54" s="19"/>
      <c r="E54" s="20"/>
      <c r="F54" s="19"/>
      <c r="G54" s="20"/>
    </row>
    <row r="55" spans="1:7" x14ac:dyDescent="0.2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workbookViewId="0"/>
  </sheetViews>
  <sheetFormatPr baseColWidth="10" defaultColWidth="10.7109375" defaultRowHeight="12.75" x14ac:dyDescent="0.2"/>
  <cols>
    <col min="1" max="1" width="12.7109375" style="5" customWidth="1"/>
    <col min="2" max="4" width="11.42578125" style="19"/>
    <col min="5" max="5" width="11.42578125" style="20"/>
    <col min="6" max="6" width="12.42578125" style="19" customWidth="1"/>
    <col min="7" max="7" width="11.42578125" style="20"/>
    <col min="8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ht="19.5" x14ac:dyDescent="0.4">
      <c r="A2" s="32" t="s">
        <v>23</v>
      </c>
      <c r="B2" s="32"/>
      <c r="C2" s="32"/>
      <c r="D2" s="32"/>
      <c r="E2" s="32"/>
      <c r="F2" s="32"/>
      <c r="G2" s="32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1"/>
      <c r="F7" s="12"/>
      <c r="G7" s="13"/>
    </row>
    <row r="8" spans="1:7" ht="14.25" x14ac:dyDescent="0.2">
      <c r="A8" s="14">
        <v>45597</v>
      </c>
      <c r="B8" s="8">
        <v>7.8</v>
      </c>
      <c r="C8" s="8">
        <v>8.8000000000000007</v>
      </c>
      <c r="D8" s="8">
        <v>6</v>
      </c>
      <c r="E8" s="9">
        <f t="shared" ref="E8:E39" si="0">(B8+C8+D8+D8)/4</f>
        <v>7.15</v>
      </c>
      <c r="F8" s="3">
        <f t="shared" ref="F8:F37" si="1">IF(E8&gt;15,0,1)</f>
        <v>1</v>
      </c>
      <c r="G8" s="4">
        <f t="shared" ref="G8:G37" si="2">IF(F8=0,0,20-E8)</f>
        <v>12.85</v>
      </c>
    </row>
    <row r="9" spans="1:7" ht="14.25" x14ac:dyDescent="0.2">
      <c r="A9" s="14">
        <v>45598</v>
      </c>
      <c r="B9" s="8">
        <v>7.8</v>
      </c>
      <c r="C9" s="8">
        <v>9.6999999999999993</v>
      </c>
      <c r="D9" s="8">
        <v>9.5</v>
      </c>
      <c r="E9" s="9">
        <f t="shared" si="0"/>
        <v>9.125</v>
      </c>
      <c r="F9" s="3">
        <f t="shared" si="1"/>
        <v>1</v>
      </c>
      <c r="G9" s="4">
        <f t="shared" si="2"/>
        <v>10.875</v>
      </c>
    </row>
    <row r="10" spans="1:7" ht="14.25" x14ac:dyDescent="0.2">
      <c r="A10" s="14">
        <v>45599</v>
      </c>
      <c r="B10" s="8">
        <v>8.6999999999999993</v>
      </c>
      <c r="C10" s="8">
        <v>9.6999999999999993</v>
      </c>
      <c r="D10" s="8">
        <v>6.8</v>
      </c>
      <c r="E10" s="9">
        <f t="shared" si="0"/>
        <v>8</v>
      </c>
      <c r="F10" s="3">
        <f t="shared" si="1"/>
        <v>1</v>
      </c>
      <c r="G10" s="4">
        <f t="shared" si="2"/>
        <v>12</v>
      </c>
    </row>
    <row r="11" spans="1:7" ht="14.25" x14ac:dyDescent="0.2">
      <c r="A11" s="14">
        <v>45600</v>
      </c>
      <c r="B11" s="8">
        <v>2.8</v>
      </c>
      <c r="C11" s="8">
        <v>5.0999999999999996</v>
      </c>
      <c r="D11" s="8">
        <v>4.4000000000000004</v>
      </c>
      <c r="E11" s="9">
        <f t="shared" si="0"/>
        <v>4.1750000000000007</v>
      </c>
      <c r="F11" s="3">
        <f t="shared" si="1"/>
        <v>1</v>
      </c>
      <c r="G11" s="4">
        <f t="shared" si="2"/>
        <v>15.824999999999999</v>
      </c>
    </row>
    <row r="12" spans="1:7" ht="14.25" x14ac:dyDescent="0.2">
      <c r="A12" s="14">
        <v>45601</v>
      </c>
      <c r="B12" s="8">
        <v>4.3</v>
      </c>
      <c r="C12" s="8">
        <v>5.8</v>
      </c>
      <c r="D12" s="8">
        <v>6.1</v>
      </c>
      <c r="E12" s="9">
        <f t="shared" si="0"/>
        <v>5.5749999999999993</v>
      </c>
      <c r="F12" s="3">
        <f t="shared" si="1"/>
        <v>1</v>
      </c>
      <c r="G12" s="4">
        <f t="shared" si="2"/>
        <v>14.425000000000001</v>
      </c>
    </row>
    <row r="13" spans="1:7" ht="14.25" x14ac:dyDescent="0.2">
      <c r="A13" s="14">
        <v>45602</v>
      </c>
      <c r="B13" s="8">
        <v>5.5</v>
      </c>
      <c r="C13" s="8">
        <v>8.9</v>
      </c>
      <c r="D13" s="8">
        <v>8.3000000000000007</v>
      </c>
      <c r="E13" s="9">
        <f t="shared" si="0"/>
        <v>7.7500000000000009</v>
      </c>
      <c r="F13" s="3">
        <f t="shared" si="1"/>
        <v>1</v>
      </c>
      <c r="G13" s="4">
        <f t="shared" si="2"/>
        <v>12.25</v>
      </c>
    </row>
    <row r="14" spans="1:7" ht="14.25" x14ac:dyDescent="0.2">
      <c r="A14" s="14">
        <v>45603</v>
      </c>
      <c r="B14" s="8">
        <v>6.1</v>
      </c>
      <c r="C14" s="8">
        <v>5.5</v>
      </c>
      <c r="D14" s="8">
        <v>3.5</v>
      </c>
      <c r="E14" s="9">
        <f t="shared" si="0"/>
        <v>4.6500000000000004</v>
      </c>
      <c r="F14" s="3">
        <f t="shared" si="1"/>
        <v>1</v>
      </c>
      <c r="G14" s="4">
        <f t="shared" si="2"/>
        <v>15.35</v>
      </c>
    </row>
    <row r="15" spans="1:7" ht="14.25" x14ac:dyDescent="0.2">
      <c r="A15" s="14">
        <v>45604</v>
      </c>
      <c r="B15" s="8">
        <v>3.4</v>
      </c>
      <c r="C15" s="8">
        <v>4.8</v>
      </c>
      <c r="D15" s="8">
        <v>5.3</v>
      </c>
      <c r="E15" s="9">
        <f t="shared" si="0"/>
        <v>4.7</v>
      </c>
      <c r="F15" s="3">
        <f t="shared" si="1"/>
        <v>1</v>
      </c>
      <c r="G15" s="4">
        <f t="shared" si="2"/>
        <v>15.3</v>
      </c>
    </row>
    <row r="16" spans="1:7" ht="14.25" x14ac:dyDescent="0.2">
      <c r="A16" s="14">
        <v>45605</v>
      </c>
      <c r="B16" s="8">
        <v>5.8</v>
      </c>
      <c r="C16" s="8">
        <v>7.4</v>
      </c>
      <c r="D16" s="8">
        <v>7.4</v>
      </c>
      <c r="E16" s="9">
        <f t="shared" si="0"/>
        <v>7</v>
      </c>
      <c r="F16" s="3">
        <f t="shared" si="1"/>
        <v>1</v>
      </c>
      <c r="G16" s="4">
        <f t="shared" si="2"/>
        <v>13</v>
      </c>
    </row>
    <row r="17" spans="1:7" ht="14.25" x14ac:dyDescent="0.2">
      <c r="A17" s="14">
        <v>45606</v>
      </c>
      <c r="B17" s="8">
        <v>5.9</v>
      </c>
      <c r="C17" s="8">
        <v>7.9</v>
      </c>
      <c r="D17" s="8">
        <v>6.5</v>
      </c>
      <c r="E17" s="9">
        <f t="shared" si="0"/>
        <v>6.7</v>
      </c>
      <c r="F17" s="3">
        <f t="shared" si="1"/>
        <v>1</v>
      </c>
      <c r="G17" s="4">
        <f t="shared" si="2"/>
        <v>13.3</v>
      </c>
    </row>
    <row r="18" spans="1:7" ht="14.25" x14ac:dyDescent="0.2">
      <c r="A18" s="14">
        <v>45607</v>
      </c>
      <c r="B18" s="8">
        <v>6.9</v>
      </c>
      <c r="C18" s="8">
        <v>8.1999999999999993</v>
      </c>
      <c r="D18" s="8">
        <v>6.5</v>
      </c>
      <c r="E18" s="9">
        <f t="shared" si="0"/>
        <v>7.0250000000000004</v>
      </c>
      <c r="F18" s="3">
        <f t="shared" si="1"/>
        <v>1</v>
      </c>
      <c r="G18" s="4">
        <f t="shared" si="2"/>
        <v>12.975</v>
      </c>
    </row>
    <row r="19" spans="1:7" ht="14.25" x14ac:dyDescent="0.2">
      <c r="A19" s="14">
        <v>45608</v>
      </c>
      <c r="B19" s="8">
        <v>5.5</v>
      </c>
      <c r="C19" s="8">
        <v>6.5</v>
      </c>
      <c r="D19" s="8">
        <v>6.6</v>
      </c>
      <c r="E19" s="9">
        <f t="shared" si="0"/>
        <v>6.3000000000000007</v>
      </c>
      <c r="F19" s="3">
        <f t="shared" si="1"/>
        <v>1</v>
      </c>
      <c r="G19" s="4">
        <f t="shared" si="2"/>
        <v>13.7</v>
      </c>
    </row>
    <row r="20" spans="1:7" ht="14.25" x14ac:dyDescent="0.2">
      <c r="A20" s="14">
        <v>45609</v>
      </c>
      <c r="B20" s="8">
        <v>4</v>
      </c>
      <c r="C20" s="8">
        <v>6.4</v>
      </c>
      <c r="D20" s="8">
        <v>5.6</v>
      </c>
      <c r="E20" s="9">
        <f t="shared" si="0"/>
        <v>5.4</v>
      </c>
      <c r="F20" s="3">
        <f t="shared" si="1"/>
        <v>1</v>
      </c>
      <c r="G20" s="4">
        <f t="shared" si="2"/>
        <v>14.6</v>
      </c>
    </row>
    <row r="21" spans="1:7" ht="14.25" x14ac:dyDescent="0.2">
      <c r="A21" s="14">
        <v>45610</v>
      </c>
      <c r="B21" s="8">
        <v>6.2</v>
      </c>
      <c r="C21" s="8">
        <v>9.1999999999999993</v>
      </c>
      <c r="D21" s="8">
        <v>8.5</v>
      </c>
      <c r="E21" s="9">
        <f t="shared" si="0"/>
        <v>8.1</v>
      </c>
      <c r="F21" s="3">
        <f t="shared" si="1"/>
        <v>1</v>
      </c>
      <c r="G21" s="4">
        <f t="shared" si="2"/>
        <v>11.9</v>
      </c>
    </row>
    <row r="22" spans="1:7" ht="14.25" x14ac:dyDescent="0.2">
      <c r="A22" s="14">
        <v>45611</v>
      </c>
      <c r="B22" s="8">
        <v>6.1</v>
      </c>
      <c r="C22" s="8">
        <v>6.8</v>
      </c>
      <c r="D22" s="8">
        <v>5.6</v>
      </c>
      <c r="E22" s="9">
        <f t="shared" si="0"/>
        <v>6.0250000000000004</v>
      </c>
      <c r="F22" s="3">
        <f t="shared" si="1"/>
        <v>1</v>
      </c>
      <c r="G22" s="4">
        <f t="shared" si="2"/>
        <v>13.975</v>
      </c>
    </row>
    <row r="23" spans="1:7" ht="14.25" x14ac:dyDescent="0.2">
      <c r="A23" s="14">
        <v>45612</v>
      </c>
      <c r="B23" s="8">
        <v>4.0999999999999996</v>
      </c>
      <c r="C23" s="8">
        <v>3.7</v>
      </c>
      <c r="D23" s="8">
        <v>3.3</v>
      </c>
      <c r="E23" s="9">
        <f t="shared" si="0"/>
        <v>3.5999999999999996</v>
      </c>
      <c r="F23" s="3">
        <f t="shared" si="1"/>
        <v>1</v>
      </c>
      <c r="G23" s="4">
        <f t="shared" si="2"/>
        <v>16.399999999999999</v>
      </c>
    </row>
    <row r="24" spans="1:7" ht="14.25" x14ac:dyDescent="0.2">
      <c r="A24" s="14">
        <v>45613</v>
      </c>
      <c r="B24" s="8">
        <v>2.8</v>
      </c>
      <c r="C24" s="8">
        <v>3.6</v>
      </c>
      <c r="D24" s="8">
        <v>4.2</v>
      </c>
      <c r="E24" s="9">
        <f t="shared" si="0"/>
        <v>3.7</v>
      </c>
      <c r="F24" s="3">
        <f t="shared" si="1"/>
        <v>1</v>
      </c>
      <c r="G24" s="4">
        <f t="shared" si="2"/>
        <v>16.3</v>
      </c>
    </row>
    <row r="25" spans="1:7" ht="14.25" x14ac:dyDescent="0.2">
      <c r="A25" s="14">
        <v>45614</v>
      </c>
      <c r="B25" s="8">
        <v>5.9</v>
      </c>
      <c r="C25" s="8">
        <v>5.2</v>
      </c>
      <c r="D25" s="8">
        <v>4.9000000000000004</v>
      </c>
      <c r="E25" s="9">
        <f t="shared" si="0"/>
        <v>5.2249999999999996</v>
      </c>
      <c r="F25" s="3">
        <f t="shared" si="1"/>
        <v>1</v>
      </c>
      <c r="G25" s="4">
        <f t="shared" si="2"/>
        <v>14.775</v>
      </c>
    </row>
    <row r="26" spans="1:7" ht="14.25" x14ac:dyDescent="0.2">
      <c r="A26" s="14">
        <v>45615</v>
      </c>
      <c r="B26" s="8">
        <v>8.5</v>
      </c>
      <c r="C26" s="8">
        <v>9.3000000000000007</v>
      </c>
      <c r="D26" s="8">
        <v>4.8</v>
      </c>
      <c r="E26" s="9">
        <f t="shared" si="0"/>
        <v>6.8500000000000005</v>
      </c>
      <c r="F26" s="3">
        <f t="shared" si="1"/>
        <v>1</v>
      </c>
      <c r="G26" s="4">
        <f t="shared" si="2"/>
        <v>13.149999999999999</v>
      </c>
    </row>
    <row r="27" spans="1:7" ht="14.25" x14ac:dyDescent="0.2">
      <c r="A27" s="14">
        <v>45616</v>
      </c>
      <c r="B27" s="8">
        <v>1.8</v>
      </c>
      <c r="C27" s="8">
        <v>2.2999999999999998</v>
      </c>
      <c r="D27" s="8">
        <v>0.1</v>
      </c>
      <c r="E27" s="9">
        <f t="shared" si="0"/>
        <v>1.0749999999999997</v>
      </c>
      <c r="F27" s="3">
        <f t="shared" si="1"/>
        <v>1</v>
      </c>
      <c r="G27" s="4">
        <f t="shared" si="2"/>
        <v>18.925000000000001</v>
      </c>
    </row>
    <row r="28" spans="1:7" ht="14.25" x14ac:dyDescent="0.2">
      <c r="A28" s="14">
        <v>45617</v>
      </c>
      <c r="B28" s="8">
        <v>-1.1000000000000001</v>
      </c>
      <c r="C28" s="8">
        <v>-0.7</v>
      </c>
      <c r="D28" s="8">
        <v>-1.6</v>
      </c>
      <c r="E28" s="9">
        <f t="shared" si="0"/>
        <v>-1.25</v>
      </c>
      <c r="F28" s="3">
        <f t="shared" si="1"/>
        <v>1</v>
      </c>
      <c r="G28" s="4">
        <f t="shared" si="2"/>
        <v>21.25</v>
      </c>
    </row>
    <row r="29" spans="1:7" ht="14.25" x14ac:dyDescent="0.2">
      <c r="A29" s="14">
        <v>45618</v>
      </c>
      <c r="B29" s="8">
        <v>-3.1</v>
      </c>
      <c r="C29" s="8">
        <v>-0.2</v>
      </c>
      <c r="D29" s="8">
        <v>1.3</v>
      </c>
      <c r="E29" s="9">
        <f t="shared" si="0"/>
        <v>-0.17499999999999999</v>
      </c>
      <c r="F29" s="3">
        <f t="shared" si="1"/>
        <v>1</v>
      </c>
      <c r="G29" s="4">
        <f t="shared" si="2"/>
        <v>20.175000000000001</v>
      </c>
    </row>
    <row r="30" spans="1:7" ht="14.25" x14ac:dyDescent="0.2">
      <c r="A30" s="14">
        <v>45619</v>
      </c>
      <c r="B30" s="8">
        <v>0.7</v>
      </c>
      <c r="C30" s="8">
        <v>3.1</v>
      </c>
      <c r="D30" s="8">
        <v>3.4</v>
      </c>
      <c r="E30" s="9">
        <f t="shared" si="0"/>
        <v>2.65</v>
      </c>
      <c r="F30" s="3">
        <f t="shared" si="1"/>
        <v>1</v>
      </c>
      <c r="G30" s="4">
        <f t="shared" si="2"/>
        <v>17.350000000000001</v>
      </c>
    </row>
    <row r="31" spans="1:7" ht="14.25" x14ac:dyDescent="0.2">
      <c r="A31" s="14">
        <v>45620</v>
      </c>
      <c r="B31" s="8">
        <v>8.5</v>
      </c>
      <c r="C31" s="8">
        <v>14.5</v>
      </c>
      <c r="D31" s="8">
        <v>12.6</v>
      </c>
      <c r="E31" s="9">
        <f t="shared" si="0"/>
        <v>12.05</v>
      </c>
      <c r="F31" s="3">
        <f t="shared" si="1"/>
        <v>1</v>
      </c>
      <c r="G31" s="4">
        <f t="shared" si="2"/>
        <v>7.9499999999999993</v>
      </c>
    </row>
    <row r="32" spans="1:7" ht="14.25" x14ac:dyDescent="0.2">
      <c r="A32" s="14">
        <v>45621</v>
      </c>
      <c r="B32" s="8">
        <v>13.3</v>
      </c>
      <c r="C32" s="8">
        <v>15.1</v>
      </c>
      <c r="D32" s="8">
        <v>8.3000000000000007</v>
      </c>
      <c r="E32" s="9">
        <f t="shared" si="0"/>
        <v>11.25</v>
      </c>
      <c r="F32" s="3">
        <f t="shared" si="1"/>
        <v>1</v>
      </c>
      <c r="G32" s="4">
        <f t="shared" si="2"/>
        <v>8.75</v>
      </c>
    </row>
    <row r="33" spans="1:7" ht="14.25" x14ac:dyDescent="0.2">
      <c r="A33" s="14">
        <v>45622</v>
      </c>
      <c r="B33" s="8">
        <v>6.5</v>
      </c>
      <c r="C33" s="8">
        <v>8</v>
      </c>
      <c r="D33" s="8">
        <v>5</v>
      </c>
      <c r="E33" s="9">
        <f t="shared" si="0"/>
        <v>6.125</v>
      </c>
      <c r="F33" s="3">
        <f t="shared" si="1"/>
        <v>1</v>
      </c>
      <c r="G33" s="4">
        <f t="shared" si="2"/>
        <v>13.875</v>
      </c>
    </row>
    <row r="34" spans="1:7" ht="14.25" x14ac:dyDescent="0.2">
      <c r="A34" s="14">
        <v>45623</v>
      </c>
      <c r="B34" s="8">
        <v>5.5</v>
      </c>
      <c r="C34" s="8">
        <v>8.1999999999999993</v>
      </c>
      <c r="D34" s="8">
        <v>9.6</v>
      </c>
      <c r="E34" s="9">
        <f t="shared" si="0"/>
        <v>8.2249999999999996</v>
      </c>
      <c r="F34" s="3">
        <f t="shared" si="1"/>
        <v>1</v>
      </c>
      <c r="G34" s="4">
        <f t="shared" si="2"/>
        <v>11.775</v>
      </c>
    </row>
    <row r="35" spans="1:7" ht="14.25" x14ac:dyDescent="0.2">
      <c r="A35" s="14">
        <v>45624</v>
      </c>
      <c r="B35" s="8">
        <v>2.8</v>
      </c>
      <c r="C35" s="8">
        <v>6.8</v>
      </c>
      <c r="D35" s="8">
        <v>3.2</v>
      </c>
      <c r="E35" s="9">
        <f t="shared" si="0"/>
        <v>4</v>
      </c>
      <c r="F35" s="3">
        <f t="shared" si="1"/>
        <v>1</v>
      </c>
      <c r="G35" s="4">
        <f t="shared" si="2"/>
        <v>16</v>
      </c>
    </row>
    <row r="36" spans="1:7" ht="14.25" x14ac:dyDescent="0.2">
      <c r="A36" s="14">
        <v>45625</v>
      </c>
      <c r="B36" s="8">
        <v>-0.4</v>
      </c>
      <c r="C36" s="8">
        <v>4.4000000000000004</v>
      </c>
      <c r="D36" s="8">
        <v>0.1</v>
      </c>
      <c r="E36" s="9">
        <f t="shared" si="0"/>
        <v>1.0499999999999998</v>
      </c>
      <c r="F36" s="3">
        <f t="shared" si="1"/>
        <v>1</v>
      </c>
      <c r="G36" s="4">
        <f t="shared" si="2"/>
        <v>18.95</v>
      </c>
    </row>
    <row r="37" spans="1:7" ht="15" thickBot="1" x14ac:dyDescent="0.25">
      <c r="A37" s="14">
        <v>45626</v>
      </c>
      <c r="B37" s="8">
        <v>-2.4</v>
      </c>
      <c r="C37" s="8">
        <v>2.6</v>
      </c>
      <c r="D37" s="8">
        <v>-1.1000000000000001</v>
      </c>
      <c r="E37" s="9">
        <f t="shared" si="0"/>
        <v>-0.5</v>
      </c>
      <c r="F37" s="3">
        <f t="shared" si="1"/>
        <v>1</v>
      </c>
      <c r="G37" s="4">
        <f t="shared" si="2"/>
        <v>20.5</v>
      </c>
    </row>
    <row r="38" spans="1:7" ht="15" thickTop="1" x14ac:dyDescent="0.2">
      <c r="A38" s="15"/>
      <c r="B38" s="10"/>
      <c r="C38" s="10"/>
      <c r="D38" s="10"/>
      <c r="E38" s="11"/>
      <c r="F38" s="12"/>
      <c r="G38" s="13"/>
    </row>
    <row r="39" spans="1:7" ht="14.25" x14ac:dyDescent="0.2">
      <c r="A39" s="2"/>
      <c r="B39" s="16">
        <f>SUM(B8:B37)/30</f>
        <v>4.6733333333333338</v>
      </c>
      <c r="C39" s="16">
        <f>SUM(C8:C37)/30</f>
        <v>6.5533333333333337</v>
      </c>
      <c r="D39" s="16">
        <f>SUM(D8:D37)/30</f>
        <v>5.1566666666666663</v>
      </c>
      <c r="E39" s="9">
        <f t="shared" si="0"/>
        <v>5.3849999999999998</v>
      </c>
      <c r="F39" s="3">
        <f>SUM(F8:F37)</f>
        <v>30</v>
      </c>
      <c r="G39" s="4">
        <f>SUM(G8:G37)</f>
        <v>438.45</v>
      </c>
    </row>
    <row r="40" spans="1:7" ht="14.25" x14ac:dyDescent="0.2">
      <c r="A40" s="2"/>
      <c r="B40" s="3"/>
      <c r="C40" s="3"/>
      <c r="D40" s="3"/>
      <c r="E40" s="9"/>
      <c r="F40" s="3"/>
      <c r="G40" s="4"/>
    </row>
    <row r="41" spans="1:7" ht="14.25" x14ac:dyDescent="0.2">
      <c r="A41" s="2"/>
      <c r="B41" s="3"/>
      <c r="C41" s="17" t="s">
        <v>8</v>
      </c>
      <c r="D41" s="3"/>
      <c r="E41" s="9">
        <f>G39</f>
        <v>438.45</v>
      </c>
      <c r="F41" s="3"/>
      <c r="G41" s="4"/>
    </row>
    <row r="42" spans="1:7" ht="14.25" x14ac:dyDescent="0.2">
      <c r="A42" s="2"/>
      <c r="B42" s="3"/>
      <c r="C42" s="17" t="s">
        <v>9</v>
      </c>
      <c r="D42" s="3"/>
      <c r="E42" s="9">
        <f>IF(F39=0,0,G39/F39)</f>
        <v>14.615</v>
      </c>
      <c r="F42" s="3"/>
      <c r="G42" s="4"/>
    </row>
    <row r="43" spans="1:7" ht="14.25" x14ac:dyDescent="0.2">
      <c r="A43" s="2"/>
      <c r="B43" s="3"/>
      <c r="C43" s="17" t="s">
        <v>10</v>
      </c>
      <c r="D43" s="3"/>
      <c r="E43" s="18">
        <f>F39</f>
        <v>30</v>
      </c>
      <c r="F43" s="3"/>
      <c r="G43" s="4"/>
    </row>
    <row r="44" spans="1:7" ht="14.25" x14ac:dyDescent="0.2">
      <c r="A44" s="2"/>
      <c r="B44" s="3"/>
      <c r="C44" s="17" t="s">
        <v>11</v>
      </c>
      <c r="D44" s="3"/>
      <c r="E44" s="9">
        <f>20-E42</f>
        <v>5.3849999999999998</v>
      </c>
      <c r="F44" s="3"/>
      <c r="G44" s="4"/>
    </row>
    <row r="47" spans="1:7" ht="14.25" x14ac:dyDescent="0.2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workbookViewId="0">
      <selection activeCell="L11" sqref="L11"/>
    </sheetView>
  </sheetViews>
  <sheetFormatPr baseColWidth="10" defaultColWidth="10.7109375" defaultRowHeight="12.75" x14ac:dyDescent="0.2"/>
  <cols>
    <col min="1" max="1" width="13.7109375" style="5" customWidth="1"/>
    <col min="2" max="7" width="11.42578125" style="5"/>
    <col min="8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s="1" customFormat="1" ht="19.5" x14ac:dyDescent="0.4">
      <c r="A2" s="33" t="s">
        <v>24</v>
      </c>
      <c r="B2" s="33"/>
      <c r="C2" s="33"/>
      <c r="D2" s="33"/>
      <c r="E2" s="33"/>
      <c r="F2" s="33"/>
      <c r="G2" s="33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45627</v>
      </c>
      <c r="B8" s="8">
        <v>-1.6</v>
      </c>
      <c r="C8" s="8">
        <v>-0.8</v>
      </c>
      <c r="D8" s="8">
        <v>1.5</v>
      </c>
      <c r="E8" s="4">
        <f t="shared" ref="E8:E38" si="0">(B8+C8+D8+D8)/4</f>
        <v>0.14999999999999991</v>
      </c>
      <c r="F8" s="3">
        <f t="shared" ref="F8:F38" si="1">IF(E8&gt;15,0,1)</f>
        <v>1</v>
      </c>
      <c r="G8" s="4">
        <f t="shared" ref="G8:G38" si="2">IF(F8=0,0,20-E8)</f>
        <v>19.850000000000001</v>
      </c>
    </row>
    <row r="9" spans="1:7" ht="14.25" x14ac:dyDescent="0.2">
      <c r="A9" s="14">
        <v>45628</v>
      </c>
      <c r="B9" s="8">
        <v>4.7</v>
      </c>
      <c r="C9" s="8">
        <v>8.5</v>
      </c>
      <c r="D9" s="8">
        <v>7.2</v>
      </c>
      <c r="E9" s="4">
        <f t="shared" si="0"/>
        <v>6.8999999999999995</v>
      </c>
      <c r="F9" s="3">
        <f t="shared" si="1"/>
        <v>1</v>
      </c>
      <c r="G9" s="4">
        <f t="shared" si="2"/>
        <v>13.100000000000001</v>
      </c>
    </row>
    <row r="10" spans="1:7" ht="14.25" x14ac:dyDescent="0.2">
      <c r="A10" s="14">
        <v>45629</v>
      </c>
      <c r="B10" s="8">
        <v>4.4000000000000004</v>
      </c>
      <c r="C10" s="8">
        <v>5.8</v>
      </c>
      <c r="D10" s="8">
        <v>3.9</v>
      </c>
      <c r="E10" s="4">
        <f t="shared" si="0"/>
        <v>4.5</v>
      </c>
      <c r="F10" s="3">
        <f t="shared" si="1"/>
        <v>1</v>
      </c>
      <c r="G10" s="4">
        <f t="shared" si="2"/>
        <v>15.5</v>
      </c>
    </row>
    <row r="11" spans="1:7" ht="14.25" x14ac:dyDescent="0.2">
      <c r="A11" s="14">
        <v>45630</v>
      </c>
      <c r="B11" s="8">
        <v>0.7</v>
      </c>
      <c r="C11" s="8">
        <v>3.1</v>
      </c>
      <c r="D11" s="8">
        <v>2.2999999999999998</v>
      </c>
      <c r="E11" s="4">
        <f t="shared" si="0"/>
        <v>2.0999999999999996</v>
      </c>
      <c r="F11" s="3">
        <f t="shared" si="1"/>
        <v>1</v>
      </c>
      <c r="G11" s="4">
        <f t="shared" si="2"/>
        <v>17.899999999999999</v>
      </c>
    </row>
    <row r="12" spans="1:7" ht="14.25" x14ac:dyDescent="0.2">
      <c r="A12" s="14">
        <v>45631</v>
      </c>
      <c r="B12" s="8">
        <v>1.3</v>
      </c>
      <c r="C12" s="8">
        <v>1</v>
      </c>
      <c r="D12" s="8">
        <v>2.7</v>
      </c>
      <c r="E12" s="4">
        <f t="shared" si="0"/>
        <v>1.925</v>
      </c>
      <c r="F12" s="3">
        <f t="shared" si="1"/>
        <v>1</v>
      </c>
      <c r="G12" s="4">
        <f t="shared" si="2"/>
        <v>18.074999999999999</v>
      </c>
    </row>
    <row r="13" spans="1:7" ht="14.25" x14ac:dyDescent="0.2">
      <c r="A13" s="14">
        <v>45632</v>
      </c>
      <c r="B13" s="8">
        <v>5.6</v>
      </c>
      <c r="C13" s="8">
        <v>6.1</v>
      </c>
      <c r="D13" s="8">
        <v>3.6</v>
      </c>
      <c r="E13" s="4">
        <f t="shared" si="0"/>
        <v>4.7249999999999996</v>
      </c>
      <c r="F13" s="3">
        <f t="shared" si="1"/>
        <v>1</v>
      </c>
      <c r="G13" s="4">
        <f t="shared" si="2"/>
        <v>15.275</v>
      </c>
    </row>
    <row r="14" spans="1:7" ht="14.25" x14ac:dyDescent="0.2">
      <c r="A14" s="14">
        <v>45633</v>
      </c>
      <c r="B14" s="8">
        <v>4.8</v>
      </c>
      <c r="C14" s="8">
        <v>7.5</v>
      </c>
      <c r="D14" s="8">
        <v>5.2</v>
      </c>
      <c r="E14" s="4">
        <f t="shared" si="0"/>
        <v>5.6749999999999998</v>
      </c>
      <c r="F14" s="3">
        <f t="shared" si="1"/>
        <v>1</v>
      </c>
      <c r="G14" s="4">
        <f t="shared" si="2"/>
        <v>14.324999999999999</v>
      </c>
    </row>
    <row r="15" spans="1:7" ht="14.25" x14ac:dyDescent="0.2">
      <c r="A15" s="14">
        <v>45634</v>
      </c>
      <c r="B15" s="8">
        <v>4</v>
      </c>
      <c r="C15" s="8">
        <v>4.5</v>
      </c>
      <c r="D15" s="8">
        <v>3.2</v>
      </c>
      <c r="E15" s="4">
        <f t="shared" si="0"/>
        <v>3.7249999999999996</v>
      </c>
      <c r="F15" s="3">
        <f t="shared" si="1"/>
        <v>1</v>
      </c>
      <c r="G15" s="4">
        <f t="shared" si="2"/>
        <v>16.274999999999999</v>
      </c>
    </row>
    <row r="16" spans="1:7" ht="14.25" x14ac:dyDescent="0.2">
      <c r="A16" s="14">
        <v>45635</v>
      </c>
      <c r="B16" s="8">
        <v>2.8</v>
      </c>
      <c r="C16" s="8">
        <v>2.7</v>
      </c>
      <c r="D16" s="8">
        <v>1.9</v>
      </c>
      <c r="E16" s="4">
        <f t="shared" si="0"/>
        <v>2.3250000000000002</v>
      </c>
      <c r="F16" s="3">
        <f t="shared" si="1"/>
        <v>1</v>
      </c>
      <c r="G16" s="4">
        <f t="shared" si="2"/>
        <v>17.675000000000001</v>
      </c>
    </row>
    <row r="17" spans="1:7" ht="14.25" x14ac:dyDescent="0.2">
      <c r="A17" s="14">
        <v>45636</v>
      </c>
      <c r="B17" s="8">
        <v>2.9</v>
      </c>
      <c r="C17" s="8">
        <v>3.6</v>
      </c>
      <c r="D17" s="8">
        <v>2.9</v>
      </c>
      <c r="E17" s="4">
        <f t="shared" si="0"/>
        <v>3.0750000000000002</v>
      </c>
      <c r="F17" s="3">
        <f t="shared" si="1"/>
        <v>1</v>
      </c>
      <c r="G17" s="4">
        <f t="shared" si="2"/>
        <v>16.925000000000001</v>
      </c>
    </row>
    <row r="18" spans="1:7" ht="14.25" x14ac:dyDescent="0.2">
      <c r="A18" s="14">
        <v>45637</v>
      </c>
      <c r="B18" s="8">
        <v>1.6</v>
      </c>
      <c r="C18" s="8">
        <v>1.4</v>
      </c>
      <c r="D18" s="8">
        <v>0.5</v>
      </c>
      <c r="E18" s="4">
        <f t="shared" si="0"/>
        <v>1</v>
      </c>
      <c r="F18" s="3">
        <f t="shared" si="1"/>
        <v>1</v>
      </c>
      <c r="G18" s="4">
        <f t="shared" si="2"/>
        <v>19</v>
      </c>
    </row>
    <row r="19" spans="1:7" ht="14.25" x14ac:dyDescent="0.2">
      <c r="A19" s="14">
        <v>45638</v>
      </c>
      <c r="B19" s="8">
        <v>-0.9</v>
      </c>
      <c r="C19" s="8">
        <v>-0.1</v>
      </c>
      <c r="D19" s="8">
        <v>-0.2</v>
      </c>
      <c r="E19" s="4">
        <f t="shared" si="0"/>
        <v>-0.35</v>
      </c>
      <c r="F19" s="3">
        <f t="shared" si="1"/>
        <v>1</v>
      </c>
      <c r="G19" s="4">
        <f t="shared" si="2"/>
        <v>20.350000000000001</v>
      </c>
    </row>
    <row r="20" spans="1:7" ht="14.25" x14ac:dyDescent="0.2">
      <c r="A20" s="14">
        <v>45639</v>
      </c>
      <c r="B20" s="8">
        <v>-1</v>
      </c>
      <c r="C20" s="8">
        <v>0.2</v>
      </c>
      <c r="D20" s="8">
        <v>-2.5</v>
      </c>
      <c r="E20" s="4">
        <f t="shared" si="0"/>
        <v>-1.45</v>
      </c>
      <c r="F20" s="3">
        <f t="shared" si="1"/>
        <v>1</v>
      </c>
      <c r="G20" s="4">
        <f t="shared" si="2"/>
        <v>21.45</v>
      </c>
    </row>
    <row r="21" spans="1:7" ht="14.25" x14ac:dyDescent="0.2">
      <c r="A21" s="14">
        <v>45640</v>
      </c>
      <c r="B21" s="8">
        <v>-1.8</v>
      </c>
      <c r="C21" s="8">
        <v>-0.9</v>
      </c>
      <c r="D21" s="8">
        <v>-0.3</v>
      </c>
      <c r="E21" s="4">
        <f t="shared" si="0"/>
        <v>-0.82499999999999996</v>
      </c>
      <c r="F21" s="3">
        <f t="shared" si="1"/>
        <v>1</v>
      </c>
      <c r="G21" s="4">
        <f t="shared" si="2"/>
        <v>20.824999999999999</v>
      </c>
    </row>
    <row r="22" spans="1:7" ht="14.25" x14ac:dyDescent="0.2">
      <c r="A22" s="14">
        <v>45641</v>
      </c>
      <c r="B22" s="8">
        <v>1.8</v>
      </c>
      <c r="C22" s="8">
        <v>3.3</v>
      </c>
      <c r="D22" s="8">
        <v>4.5999999999999996</v>
      </c>
      <c r="E22" s="4">
        <f t="shared" si="0"/>
        <v>3.5749999999999997</v>
      </c>
      <c r="F22" s="3">
        <f t="shared" si="1"/>
        <v>1</v>
      </c>
      <c r="G22" s="4">
        <f t="shared" si="2"/>
        <v>16.425000000000001</v>
      </c>
    </row>
    <row r="23" spans="1:7" ht="14.25" x14ac:dyDescent="0.2">
      <c r="A23" s="14">
        <v>45642</v>
      </c>
      <c r="B23" s="8">
        <v>6.1</v>
      </c>
      <c r="C23" s="8">
        <v>7.6</v>
      </c>
      <c r="D23" s="8">
        <v>5.9</v>
      </c>
      <c r="E23" s="4">
        <f t="shared" si="0"/>
        <v>6.375</v>
      </c>
      <c r="F23" s="3">
        <f t="shared" si="1"/>
        <v>1</v>
      </c>
      <c r="G23" s="4">
        <f t="shared" si="2"/>
        <v>13.625</v>
      </c>
    </row>
    <row r="24" spans="1:7" ht="14.25" x14ac:dyDescent="0.2">
      <c r="A24" s="14">
        <v>45643</v>
      </c>
      <c r="B24" s="8">
        <v>5.4</v>
      </c>
      <c r="C24" s="8">
        <v>4.7</v>
      </c>
      <c r="D24" s="8">
        <v>3.1</v>
      </c>
      <c r="E24" s="4">
        <f t="shared" si="0"/>
        <v>4.0750000000000002</v>
      </c>
      <c r="F24" s="3">
        <f t="shared" si="1"/>
        <v>1</v>
      </c>
      <c r="G24" s="4">
        <f t="shared" si="2"/>
        <v>15.925000000000001</v>
      </c>
    </row>
    <row r="25" spans="1:7" ht="14.25" x14ac:dyDescent="0.2">
      <c r="A25" s="14">
        <v>45644</v>
      </c>
      <c r="B25" s="8">
        <v>3.3</v>
      </c>
      <c r="C25" s="8">
        <v>8.8000000000000007</v>
      </c>
      <c r="D25" s="8">
        <v>9.6</v>
      </c>
      <c r="E25" s="4">
        <f t="shared" si="0"/>
        <v>7.8250000000000011</v>
      </c>
      <c r="F25" s="3">
        <f t="shared" si="1"/>
        <v>1</v>
      </c>
      <c r="G25" s="4">
        <f t="shared" si="2"/>
        <v>12.174999999999999</v>
      </c>
    </row>
    <row r="26" spans="1:7" ht="14.25" x14ac:dyDescent="0.2">
      <c r="A26" s="14">
        <v>45645</v>
      </c>
      <c r="B26" s="8">
        <v>10.1</v>
      </c>
      <c r="C26" s="8">
        <v>6.5</v>
      </c>
      <c r="D26" s="8">
        <v>2.2000000000000002</v>
      </c>
      <c r="E26" s="4">
        <f t="shared" si="0"/>
        <v>5.25</v>
      </c>
      <c r="F26" s="3">
        <f t="shared" si="1"/>
        <v>1</v>
      </c>
      <c r="G26" s="4">
        <f t="shared" si="2"/>
        <v>14.75</v>
      </c>
    </row>
    <row r="27" spans="1:7" ht="14.25" x14ac:dyDescent="0.2">
      <c r="A27" s="14">
        <v>45646</v>
      </c>
      <c r="B27" s="8">
        <v>1.7</v>
      </c>
      <c r="C27" s="8">
        <v>2.5</v>
      </c>
      <c r="D27" s="8">
        <v>2.2000000000000002</v>
      </c>
      <c r="E27" s="4">
        <f t="shared" si="0"/>
        <v>2.1500000000000004</v>
      </c>
      <c r="F27" s="3">
        <f t="shared" si="1"/>
        <v>1</v>
      </c>
      <c r="G27" s="4">
        <f t="shared" si="2"/>
        <v>17.850000000000001</v>
      </c>
    </row>
    <row r="28" spans="1:7" ht="14.25" x14ac:dyDescent="0.2">
      <c r="A28" s="14">
        <v>45647</v>
      </c>
      <c r="B28" s="8">
        <v>3.6</v>
      </c>
      <c r="C28" s="8">
        <v>6.2</v>
      </c>
      <c r="D28" s="8">
        <v>5.7</v>
      </c>
      <c r="E28" s="4">
        <f t="shared" si="0"/>
        <v>5.3</v>
      </c>
      <c r="F28" s="3">
        <f t="shared" si="1"/>
        <v>1</v>
      </c>
      <c r="G28" s="4">
        <f t="shared" si="2"/>
        <v>14.7</v>
      </c>
    </row>
    <row r="29" spans="1:7" ht="14.25" x14ac:dyDescent="0.2">
      <c r="A29" s="14">
        <v>45648</v>
      </c>
      <c r="B29" s="8">
        <v>5.4</v>
      </c>
      <c r="C29" s="8">
        <v>3.7</v>
      </c>
      <c r="D29" s="8">
        <v>0.8</v>
      </c>
      <c r="E29" s="4">
        <f t="shared" si="0"/>
        <v>2.6750000000000007</v>
      </c>
      <c r="F29" s="3">
        <f t="shared" si="1"/>
        <v>1</v>
      </c>
      <c r="G29" s="4">
        <f t="shared" si="2"/>
        <v>17.324999999999999</v>
      </c>
    </row>
    <row r="30" spans="1:7" ht="14.25" x14ac:dyDescent="0.2">
      <c r="A30" s="14">
        <v>45649</v>
      </c>
      <c r="B30" s="8">
        <v>2.2999999999999998</v>
      </c>
      <c r="C30" s="8">
        <v>3.5</v>
      </c>
      <c r="D30" s="8">
        <v>2.8</v>
      </c>
      <c r="E30" s="4">
        <f t="shared" si="0"/>
        <v>2.8499999999999996</v>
      </c>
      <c r="F30" s="3">
        <f t="shared" si="1"/>
        <v>1</v>
      </c>
      <c r="G30" s="4">
        <f t="shared" si="2"/>
        <v>17.149999999999999</v>
      </c>
    </row>
    <row r="31" spans="1:7" ht="14.25" x14ac:dyDescent="0.2">
      <c r="A31" s="14">
        <v>45650</v>
      </c>
      <c r="B31" s="8">
        <v>0.9</v>
      </c>
      <c r="C31" s="8">
        <v>2.1</v>
      </c>
      <c r="D31" s="8">
        <v>2.5</v>
      </c>
      <c r="E31" s="4">
        <f t="shared" si="0"/>
        <v>2</v>
      </c>
      <c r="F31" s="3">
        <f t="shared" si="1"/>
        <v>1</v>
      </c>
      <c r="G31" s="4">
        <f t="shared" si="2"/>
        <v>18</v>
      </c>
    </row>
    <row r="32" spans="1:7" ht="14.25" x14ac:dyDescent="0.2">
      <c r="A32" s="14">
        <v>45651</v>
      </c>
      <c r="B32" s="8">
        <v>3</v>
      </c>
      <c r="C32" s="8">
        <v>5</v>
      </c>
      <c r="D32" s="8">
        <v>4</v>
      </c>
      <c r="E32" s="4">
        <f t="shared" si="0"/>
        <v>4</v>
      </c>
      <c r="F32" s="3">
        <f t="shared" si="1"/>
        <v>1</v>
      </c>
      <c r="G32" s="4">
        <f t="shared" si="2"/>
        <v>16</v>
      </c>
    </row>
    <row r="33" spans="1:7" ht="14.25" x14ac:dyDescent="0.2">
      <c r="A33" s="14">
        <v>45652</v>
      </c>
      <c r="B33" s="8">
        <v>2.9</v>
      </c>
      <c r="C33" s="8">
        <v>4.4000000000000004</v>
      </c>
      <c r="D33" s="8">
        <v>2.2000000000000002</v>
      </c>
      <c r="E33" s="4">
        <f t="shared" si="0"/>
        <v>2.9249999999999998</v>
      </c>
      <c r="F33" s="3">
        <f t="shared" si="1"/>
        <v>1</v>
      </c>
      <c r="G33" s="4">
        <f t="shared" si="2"/>
        <v>17.074999999999999</v>
      </c>
    </row>
    <row r="34" spans="1:7" ht="14.25" x14ac:dyDescent="0.2">
      <c r="A34" s="14">
        <v>45653</v>
      </c>
      <c r="B34" s="8">
        <v>-0.1</v>
      </c>
      <c r="C34" s="8">
        <v>4.0999999999999996</v>
      </c>
      <c r="D34" s="8">
        <v>0.3</v>
      </c>
      <c r="E34" s="4">
        <f t="shared" si="0"/>
        <v>1.1499999999999999</v>
      </c>
      <c r="F34" s="3">
        <f t="shared" si="1"/>
        <v>1</v>
      </c>
      <c r="G34" s="4">
        <f t="shared" si="2"/>
        <v>18.850000000000001</v>
      </c>
    </row>
    <row r="35" spans="1:7" ht="14.25" x14ac:dyDescent="0.2">
      <c r="A35" s="14">
        <v>45654</v>
      </c>
      <c r="B35" s="8">
        <v>-1.8</v>
      </c>
      <c r="C35" s="8">
        <v>3.1</v>
      </c>
      <c r="D35" s="8">
        <v>-0.6</v>
      </c>
      <c r="E35" s="4">
        <f t="shared" si="0"/>
        <v>2.5000000000000022E-2</v>
      </c>
      <c r="F35" s="3">
        <f t="shared" si="1"/>
        <v>1</v>
      </c>
      <c r="G35" s="4">
        <f t="shared" si="2"/>
        <v>19.975000000000001</v>
      </c>
    </row>
    <row r="36" spans="1:7" ht="14.25" x14ac:dyDescent="0.2">
      <c r="A36" s="14">
        <v>45655</v>
      </c>
      <c r="B36" s="8">
        <v>-2.2999999999999998</v>
      </c>
      <c r="C36" s="8">
        <v>-2.8</v>
      </c>
      <c r="D36" s="8">
        <v>-3</v>
      </c>
      <c r="E36" s="4">
        <f t="shared" si="0"/>
        <v>-2.7749999999999999</v>
      </c>
      <c r="F36" s="3">
        <f t="shared" si="1"/>
        <v>1</v>
      </c>
      <c r="G36" s="4">
        <f t="shared" si="2"/>
        <v>22.774999999999999</v>
      </c>
    </row>
    <row r="37" spans="1:7" ht="14.25" x14ac:dyDescent="0.2">
      <c r="A37" s="14">
        <v>45656</v>
      </c>
      <c r="B37" s="8">
        <v>-3.4</v>
      </c>
      <c r="C37" s="8">
        <v>-2.5</v>
      </c>
      <c r="D37" s="8">
        <v>-2.8</v>
      </c>
      <c r="E37" s="4">
        <f t="shared" si="0"/>
        <v>-2.875</v>
      </c>
      <c r="F37" s="3">
        <f t="shared" si="1"/>
        <v>1</v>
      </c>
      <c r="G37" s="4">
        <f t="shared" si="2"/>
        <v>22.875</v>
      </c>
    </row>
    <row r="38" spans="1:7" ht="15" thickBot="1" x14ac:dyDescent="0.25">
      <c r="A38" s="14">
        <v>45657</v>
      </c>
      <c r="B38" s="24">
        <v>-3.3</v>
      </c>
      <c r="C38" s="8">
        <v>-2.2000000000000002</v>
      </c>
      <c r="D38" s="8">
        <v>-1.3</v>
      </c>
      <c r="E38" s="4">
        <f t="shared" si="0"/>
        <v>-2.0249999999999999</v>
      </c>
      <c r="F38" s="3">
        <f t="shared" si="1"/>
        <v>1</v>
      </c>
      <c r="G38" s="4">
        <f t="shared" si="2"/>
        <v>22.024999999999999</v>
      </c>
    </row>
    <row r="39" spans="1:7" ht="15" thickTop="1" x14ac:dyDescent="0.2">
      <c r="A39" s="15"/>
      <c r="B39" s="8"/>
      <c r="C39" s="10"/>
      <c r="D39" s="10"/>
      <c r="E39" s="13"/>
      <c r="F39" s="12"/>
      <c r="G39" s="13"/>
    </row>
    <row r="40" spans="1:7" ht="14.25" x14ac:dyDescent="0.2">
      <c r="A40" s="2"/>
      <c r="B40" s="16">
        <f>SUM(B8:B38)/31</f>
        <v>2.0354838709677425</v>
      </c>
      <c r="C40" s="16">
        <f>SUM(C8:C38)/31</f>
        <v>3.245161290322581</v>
      </c>
      <c r="D40" s="16">
        <f>SUM(D8:D38)/31</f>
        <v>2.2612903225806456</v>
      </c>
      <c r="E40" s="4">
        <f>(B40+C40+D40+D40)/4</f>
        <v>2.4508064516129036</v>
      </c>
      <c r="F40" s="3">
        <f>SUM(F8:F38)</f>
        <v>31</v>
      </c>
      <c r="G40" s="4">
        <f>SUM(G8:G38)</f>
        <v>544.02499999999998</v>
      </c>
    </row>
    <row r="41" spans="1:7" ht="14.25" x14ac:dyDescent="0.2">
      <c r="A41" s="2"/>
      <c r="B41" s="3"/>
      <c r="C41" s="3"/>
      <c r="D41" s="3"/>
      <c r="E41" s="4"/>
      <c r="F41" s="3"/>
      <c r="G41" s="4"/>
    </row>
    <row r="42" spans="1:7" ht="14.25" x14ac:dyDescent="0.2">
      <c r="A42" s="2"/>
      <c r="B42" s="3"/>
      <c r="C42" s="17" t="s">
        <v>8</v>
      </c>
      <c r="D42" s="3"/>
      <c r="E42" s="4">
        <f>G40</f>
        <v>544.02499999999998</v>
      </c>
      <c r="F42" s="3"/>
      <c r="G42" s="4"/>
    </row>
    <row r="43" spans="1:7" ht="14.25" x14ac:dyDescent="0.2">
      <c r="A43" s="2"/>
      <c r="B43" s="3"/>
      <c r="C43" s="17" t="s">
        <v>9</v>
      </c>
      <c r="D43" s="3"/>
      <c r="E43" s="4">
        <f>IF(F40=0,0,G40/F40)</f>
        <v>17.549193548387095</v>
      </c>
      <c r="F43" s="3"/>
      <c r="G43" s="4"/>
    </row>
    <row r="44" spans="1:7" ht="14.25" x14ac:dyDescent="0.2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4.25" x14ac:dyDescent="0.2">
      <c r="A45" s="2"/>
      <c r="B45" s="3"/>
      <c r="C45" s="17" t="s">
        <v>11</v>
      </c>
      <c r="D45" s="3"/>
      <c r="E45" s="4">
        <f>20-E43</f>
        <v>2.4508064516129053</v>
      </c>
      <c r="F45" s="3"/>
      <c r="G45" s="4"/>
    </row>
    <row r="46" spans="1:7" x14ac:dyDescent="0.2">
      <c r="B46" s="19"/>
      <c r="C46" s="19"/>
      <c r="D46" s="19"/>
      <c r="E46" s="20"/>
      <c r="F46" s="19"/>
      <c r="G46" s="20"/>
    </row>
    <row r="48" spans="1:7" x14ac:dyDescent="0.2">
      <c r="B48" s="19"/>
      <c r="C48" s="19"/>
      <c r="D48" s="19"/>
      <c r="E48" s="20"/>
      <c r="F48" s="19"/>
      <c r="G48" s="20"/>
    </row>
    <row r="49" spans="1:7" x14ac:dyDescent="0.2">
      <c r="A49" s="22"/>
      <c r="B49" s="22"/>
      <c r="C49" s="22"/>
      <c r="D49" s="22"/>
      <c r="E49" s="23"/>
      <c r="F49" s="22"/>
      <c r="G49" s="23"/>
    </row>
    <row r="50" spans="1:7" x14ac:dyDescent="0.2">
      <c r="B50" s="19"/>
      <c r="C50" s="19"/>
      <c r="D50" s="19"/>
      <c r="E50" s="20"/>
      <c r="F50" s="19"/>
      <c r="G50" s="20"/>
    </row>
    <row r="51" spans="1:7" x14ac:dyDescent="0.2">
      <c r="B51" s="19"/>
      <c r="C51" s="19"/>
      <c r="D51" s="19"/>
      <c r="E51" s="20"/>
      <c r="F51" s="19"/>
      <c r="G51" s="20"/>
    </row>
    <row r="52" spans="1:7" x14ac:dyDescent="0.2">
      <c r="B52" s="19"/>
      <c r="C52" s="19"/>
      <c r="D52" s="19"/>
      <c r="E52" s="20"/>
      <c r="F52" s="19"/>
      <c r="G52" s="20"/>
    </row>
    <row r="53" spans="1:7" x14ac:dyDescent="0.2">
      <c r="B53" s="19"/>
      <c r="C53" s="19"/>
      <c r="D53" s="19"/>
      <c r="E53" s="20"/>
      <c r="F53" s="19"/>
      <c r="G53" s="20"/>
    </row>
    <row r="54" spans="1:7" x14ac:dyDescent="0.2">
      <c r="B54" s="19"/>
      <c r="C54" s="19"/>
      <c r="D54" s="19"/>
      <c r="E54" s="20"/>
      <c r="F54" s="19"/>
      <c r="G54" s="20"/>
    </row>
    <row r="55" spans="1:7" x14ac:dyDescent="0.2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>
      <selection activeCell="B8" sqref="B8"/>
    </sheetView>
  </sheetViews>
  <sheetFormatPr baseColWidth="10" defaultColWidth="11.42578125" defaultRowHeight="12.75" x14ac:dyDescent="0.2"/>
  <cols>
    <col min="1" max="7" width="11.5703125" style="5" customWidth="1"/>
    <col min="8" max="16384" width="11.4257812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s="1" customFormat="1" ht="19.5" x14ac:dyDescent="0.4">
      <c r="A2" s="32" t="s">
        <v>16</v>
      </c>
      <c r="B2" s="32"/>
      <c r="C2" s="32"/>
      <c r="D2" s="32"/>
      <c r="E2" s="32"/>
      <c r="F2" s="32"/>
      <c r="G2" s="32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45658</v>
      </c>
      <c r="B8" s="8">
        <v>-0.1</v>
      </c>
      <c r="C8" s="8">
        <v>0.4</v>
      </c>
      <c r="D8" s="8">
        <v>4.4000000000000004</v>
      </c>
      <c r="E8" s="4">
        <f t="shared" ref="E8:E38" si="0">(B8+C8+D8+D8)/4</f>
        <v>2.2750000000000004</v>
      </c>
      <c r="F8" s="3">
        <f t="shared" ref="F8:F38" si="1">IF(E8&gt;14.99,0,1)</f>
        <v>1</v>
      </c>
      <c r="G8" s="4">
        <f t="shared" ref="G8:G38" si="2">IF(F8=0,0,20-E8)</f>
        <v>17.725000000000001</v>
      </c>
    </row>
    <row r="9" spans="1:7" ht="14.25" x14ac:dyDescent="0.2">
      <c r="A9" s="14">
        <v>45659</v>
      </c>
      <c r="B9" s="8">
        <v>4.5999999999999996</v>
      </c>
      <c r="C9" s="8">
        <v>1.1000000000000001</v>
      </c>
      <c r="D9" s="8">
        <v>0.1</v>
      </c>
      <c r="E9" s="4">
        <f t="shared" si="0"/>
        <v>1.4749999999999996</v>
      </c>
      <c r="F9" s="3">
        <f t="shared" si="1"/>
        <v>1</v>
      </c>
      <c r="G9" s="4">
        <f t="shared" si="2"/>
        <v>18.524999999999999</v>
      </c>
    </row>
    <row r="10" spans="1:7" ht="14.25" x14ac:dyDescent="0.2">
      <c r="A10" s="14">
        <v>45660</v>
      </c>
      <c r="B10" s="8">
        <v>-1.4</v>
      </c>
      <c r="C10" s="8">
        <v>-0.7</v>
      </c>
      <c r="D10" s="8">
        <v>-1.9</v>
      </c>
      <c r="E10" s="4">
        <f t="shared" si="0"/>
        <v>-1.4749999999999999</v>
      </c>
      <c r="F10" s="3">
        <f t="shared" si="1"/>
        <v>1</v>
      </c>
      <c r="G10" s="4">
        <f t="shared" si="2"/>
        <v>21.475000000000001</v>
      </c>
    </row>
    <row r="11" spans="1:7" ht="14.25" x14ac:dyDescent="0.2">
      <c r="A11" s="14">
        <v>45661</v>
      </c>
      <c r="B11" s="8">
        <v>-2.9</v>
      </c>
      <c r="C11" s="8">
        <v>-2.4</v>
      </c>
      <c r="D11" s="8">
        <v>-2.2000000000000002</v>
      </c>
      <c r="E11" s="4">
        <f t="shared" si="0"/>
        <v>-2.4249999999999998</v>
      </c>
      <c r="F11" s="3">
        <f t="shared" si="1"/>
        <v>1</v>
      </c>
      <c r="G11" s="4">
        <f t="shared" si="2"/>
        <v>22.425000000000001</v>
      </c>
    </row>
    <row r="12" spans="1:7" ht="14.25" x14ac:dyDescent="0.2">
      <c r="A12" s="14">
        <v>45662</v>
      </c>
      <c r="B12" s="8">
        <v>0.1</v>
      </c>
      <c r="C12" s="8">
        <v>9.1</v>
      </c>
      <c r="D12" s="8">
        <v>8.5</v>
      </c>
      <c r="E12" s="4">
        <f t="shared" si="0"/>
        <v>6.55</v>
      </c>
      <c r="F12" s="3">
        <f t="shared" si="1"/>
        <v>1</v>
      </c>
      <c r="G12" s="4">
        <f t="shared" si="2"/>
        <v>13.45</v>
      </c>
    </row>
    <row r="13" spans="1:7" ht="14.25" x14ac:dyDescent="0.2">
      <c r="A13" s="14">
        <v>45663</v>
      </c>
      <c r="B13" s="8">
        <v>8.8000000000000007</v>
      </c>
      <c r="C13" s="8">
        <v>11</v>
      </c>
      <c r="D13" s="8">
        <v>4.7</v>
      </c>
      <c r="E13" s="4">
        <f t="shared" si="0"/>
        <v>7.3</v>
      </c>
      <c r="F13" s="3">
        <f t="shared" si="1"/>
        <v>1</v>
      </c>
      <c r="G13" s="4">
        <f t="shared" si="2"/>
        <v>12.7</v>
      </c>
    </row>
    <row r="14" spans="1:7" ht="14.25" x14ac:dyDescent="0.2">
      <c r="A14" s="14">
        <v>45664</v>
      </c>
      <c r="B14" s="8">
        <v>3.3</v>
      </c>
      <c r="C14" s="8">
        <v>3.4</v>
      </c>
      <c r="D14" s="8">
        <v>3.2</v>
      </c>
      <c r="E14" s="4">
        <f t="shared" si="0"/>
        <v>3.2749999999999995</v>
      </c>
      <c r="F14" s="3">
        <f t="shared" si="1"/>
        <v>1</v>
      </c>
      <c r="G14" s="4">
        <f t="shared" si="2"/>
        <v>16.725000000000001</v>
      </c>
    </row>
    <row r="15" spans="1:7" ht="14.25" x14ac:dyDescent="0.2">
      <c r="A15" s="14">
        <v>45665</v>
      </c>
      <c r="B15" s="8">
        <v>1.9</v>
      </c>
      <c r="C15" s="8">
        <v>2.2999999999999998</v>
      </c>
      <c r="D15" s="8">
        <v>1</v>
      </c>
      <c r="E15" s="4">
        <f t="shared" si="0"/>
        <v>1.5499999999999998</v>
      </c>
      <c r="F15" s="3">
        <f t="shared" si="1"/>
        <v>1</v>
      </c>
      <c r="G15" s="4">
        <f t="shared" si="2"/>
        <v>18.45</v>
      </c>
    </row>
    <row r="16" spans="1:7" ht="14.25" x14ac:dyDescent="0.2">
      <c r="A16" s="14">
        <v>45666</v>
      </c>
      <c r="B16" s="8">
        <v>8.1</v>
      </c>
      <c r="C16" s="8">
        <v>0.2</v>
      </c>
      <c r="D16" s="8">
        <v>0.4</v>
      </c>
      <c r="E16" s="4">
        <f t="shared" si="0"/>
        <v>2.2749999999999999</v>
      </c>
      <c r="F16" s="3">
        <f t="shared" si="1"/>
        <v>1</v>
      </c>
      <c r="G16" s="4">
        <f t="shared" si="2"/>
        <v>17.725000000000001</v>
      </c>
    </row>
    <row r="17" spans="1:7" ht="14.25" x14ac:dyDescent="0.2">
      <c r="A17" s="14">
        <v>45667</v>
      </c>
      <c r="B17" s="8">
        <v>-0.5</v>
      </c>
      <c r="C17" s="8">
        <v>0.4</v>
      </c>
      <c r="D17" s="8">
        <v>-1.7</v>
      </c>
      <c r="E17" s="4">
        <f t="shared" si="0"/>
        <v>-0.875</v>
      </c>
      <c r="F17" s="3">
        <f t="shared" si="1"/>
        <v>1</v>
      </c>
      <c r="G17" s="4">
        <f t="shared" si="2"/>
        <v>20.875</v>
      </c>
    </row>
    <row r="18" spans="1:7" ht="14.25" x14ac:dyDescent="0.2">
      <c r="A18" s="14">
        <v>45668</v>
      </c>
      <c r="B18" s="8">
        <v>-3.5</v>
      </c>
      <c r="C18" s="8">
        <v>0.5</v>
      </c>
      <c r="D18" s="8">
        <v>-1.9</v>
      </c>
      <c r="E18" s="4">
        <f t="shared" si="0"/>
        <v>-1.7000000000000002</v>
      </c>
      <c r="F18" s="3">
        <f t="shared" si="1"/>
        <v>1</v>
      </c>
      <c r="G18" s="4">
        <f t="shared" si="2"/>
        <v>21.7</v>
      </c>
    </row>
    <row r="19" spans="1:7" ht="14.25" x14ac:dyDescent="0.2">
      <c r="A19" s="14">
        <v>45669</v>
      </c>
      <c r="B19" s="8">
        <v>-0.3</v>
      </c>
      <c r="C19" s="8">
        <v>1.1000000000000001</v>
      </c>
      <c r="D19" s="8">
        <v>0.3</v>
      </c>
      <c r="E19" s="4">
        <f t="shared" si="0"/>
        <v>0.35000000000000003</v>
      </c>
      <c r="F19" s="3">
        <f t="shared" si="1"/>
        <v>1</v>
      </c>
      <c r="G19" s="4">
        <f t="shared" si="2"/>
        <v>19.649999999999999</v>
      </c>
    </row>
    <row r="20" spans="1:7" ht="14.25" x14ac:dyDescent="0.2">
      <c r="A20" s="14">
        <v>45670</v>
      </c>
      <c r="B20" s="8">
        <v>-3.5</v>
      </c>
      <c r="C20" s="8">
        <v>-0.1</v>
      </c>
      <c r="D20" s="8">
        <v>-3.9</v>
      </c>
      <c r="E20" s="4">
        <f t="shared" si="0"/>
        <v>-2.85</v>
      </c>
      <c r="F20" s="3">
        <f t="shared" si="1"/>
        <v>1</v>
      </c>
      <c r="G20" s="4">
        <f t="shared" si="2"/>
        <v>22.85</v>
      </c>
    </row>
    <row r="21" spans="1:7" ht="14.25" x14ac:dyDescent="0.2">
      <c r="A21" s="14">
        <v>45671</v>
      </c>
      <c r="B21" s="8">
        <v>-6.4</v>
      </c>
      <c r="C21" s="8">
        <v>0.5</v>
      </c>
      <c r="D21" s="8">
        <v>0.6</v>
      </c>
      <c r="E21" s="4">
        <f t="shared" si="0"/>
        <v>-1.1750000000000003</v>
      </c>
      <c r="F21" s="3">
        <f t="shared" si="1"/>
        <v>1</v>
      </c>
      <c r="G21" s="4">
        <f t="shared" si="2"/>
        <v>21.175000000000001</v>
      </c>
    </row>
    <row r="22" spans="1:7" ht="14.25" x14ac:dyDescent="0.2">
      <c r="A22" s="14">
        <v>45672</v>
      </c>
      <c r="B22" s="8">
        <v>2.1</v>
      </c>
      <c r="C22" s="8">
        <v>4.5999999999999996</v>
      </c>
      <c r="D22" s="8">
        <v>3.2</v>
      </c>
      <c r="E22" s="4">
        <f t="shared" si="0"/>
        <v>3.2749999999999995</v>
      </c>
      <c r="F22" s="3">
        <f t="shared" si="1"/>
        <v>1</v>
      </c>
      <c r="G22" s="4">
        <f t="shared" si="2"/>
        <v>16.725000000000001</v>
      </c>
    </row>
    <row r="23" spans="1:7" ht="14.25" x14ac:dyDescent="0.2">
      <c r="A23" s="14">
        <v>45673</v>
      </c>
      <c r="B23" s="8">
        <v>1.4</v>
      </c>
      <c r="C23" s="8">
        <v>2.5</v>
      </c>
      <c r="D23" s="8">
        <v>-0.1</v>
      </c>
      <c r="E23" s="4">
        <f t="shared" si="0"/>
        <v>0.92499999999999993</v>
      </c>
      <c r="F23" s="3">
        <f t="shared" si="1"/>
        <v>1</v>
      </c>
      <c r="G23" s="4">
        <f t="shared" si="2"/>
        <v>19.074999999999999</v>
      </c>
    </row>
    <row r="24" spans="1:7" ht="14.25" x14ac:dyDescent="0.2">
      <c r="A24" s="14">
        <v>45674</v>
      </c>
      <c r="B24" s="8">
        <v>-1.1000000000000001</v>
      </c>
      <c r="C24" s="8">
        <v>-1.5</v>
      </c>
      <c r="D24" s="8">
        <v>-1.4</v>
      </c>
      <c r="E24" s="4">
        <f t="shared" si="0"/>
        <v>-1.35</v>
      </c>
      <c r="F24" s="3">
        <f t="shared" si="1"/>
        <v>1</v>
      </c>
      <c r="G24" s="4">
        <f t="shared" si="2"/>
        <v>21.35</v>
      </c>
    </row>
    <row r="25" spans="1:7" ht="14.25" x14ac:dyDescent="0.2">
      <c r="A25" s="14">
        <v>45675</v>
      </c>
      <c r="B25" s="8">
        <v>-2.4</v>
      </c>
      <c r="C25" s="8">
        <v>-1.3</v>
      </c>
      <c r="D25" s="8">
        <v>-1.2</v>
      </c>
      <c r="E25" s="4">
        <f t="shared" si="0"/>
        <v>-1.5250000000000001</v>
      </c>
      <c r="F25" s="3">
        <f t="shared" si="1"/>
        <v>1</v>
      </c>
      <c r="G25" s="4">
        <f t="shared" si="2"/>
        <v>21.524999999999999</v>
      </c>
    </row>
    <row r="26" spans="1:7" ht="14.25" x14ac:dyDescent="0.2">
      <c r="A26" s="14">
        <v>45676</v>
      </c>
      <c r="B26" s="8">
        <v>-3.4</v>
      </c>
      <c r="C26" s="8">
        <v>-1.5</v>
      </c>
      <c r="D26" s="8">
        <v>-2.2999999999999998</v>
      </c>
      <c r="E26" s="4">
        <f t="shared" si="0"/>
        <v>-2.375</v>
      </c>
      <c r="F26" s="3">
        <f t="shared" si="1"/>
        <v>1</v>
      </c>
      <c r="G26" s="4">
        <f t="shared" si="2"/>
        <v>22.375</v>
      </c>
    </row>
    <row r="27" spans="1:7" ht="14.25" x14ac:dyDescent="0.2">
      <c r="A27" s="14">
        <v>45677</v>
      </c>
      <c r="B27" s="8">
        <v>-2.6</v>
      </c>
      <c r="C27" s="8">
        <v>-2.2000000000000002</v>
      </c>
      <c r="D27" s="8">
        <v>-2.9</v>
      </c>
      <c r="E27" s="4">
        <f t="shared" si="0"/>
        <v>-2.6500000000000004</v>
      </c>
      <c r="F27" s="3">
        <f t="shared" si="1"/>
        <v>1</v>
      </c>
      <c r="G27" s="4">
        <f t="shared" si="2"/>
        <v>22.65</v>
      </c>
    </row>
    <row r="28" spans="1:7" ht="14.25" x14ac:dyDescent="0.2">
      <c r="A28" s="14">
        <v>45678</v>
      </c>
      <c r="B28" s="8">
        <v>-3.6</v>
      </c>
      <c r="C28" s="8">
        <v>-2.1</v>
      </c>
      <c r="D28" s="8">
        <v>-3</v>
      </c>
      <c r="E28" s="4">
        <f t="shared" si="0"/>
        <v>-2.9249999999999998</v>
      </c>
      <c r="F28" s="3">
        <f t="shared" si="1"/>
        <v>1</v>
      </c>
      <c r="G28" s="4">
        <f t="shared" si="2"/>
        <v>22.925000000000001</v>
      </c>
    </row>
    <row r="29" spans="1:7" ht="14.25" x14ac:dyDescent="0.2">
      <c r="A29" s="14">
        <v>45679</v>
      </c>
      <c r="B29" s="8">
        <v>-3.4</v>
      </c>
      <c r="C29" s="8">
        <v>-0.1</v>
      </c>
      <c r="D29" s="8">
        <v>3.1</v>
      </c>
      <c r="E29" s="4">
        <f t="shared" si="0"/>
        <v>0.67500000000000004</v>
      </c>
      <c r="F29" s="3">
        <f t="shared" si="1"/>
        <v>1</v>
      </c>
      <c r="G29" s="4">
        <f t="shared" si="2"/>
        <v>19.324999999999999</v>
      </c>
    </row>
    <row r="30" spans="1:7" ht="14.25" x14ac:dyDescent="0.2">
      <c r="A30" s="14">
        <v>45680</v>
      </c>
      <c r="B30" s="8">
        <v>2.5</v>
      </c>
      <c r="C30" s="8">
        <v>3.1</v>
      </c>
      <c r="D30" s="8">
        <v>3.8</v>
      </c>
      <c r="E30" s="4">
        <f t="shared" si="0"/>
        <v>3.3</v>
      </c>
      <c r="F30" s="3">
        <f t="shared" si="1"/>
        <v>1</v>
      </c>
      <c r="G30" s="4">
        <f t="shared" si="2"/>
        <v>16.7</v>
      </c>
    </row>
    <row r="31" spans="1:7" ht="14.25" x14ac:dyDescent="0.2">
      <c r="A31" s="14">
        <v>45681</v>
      </c>
      <c r="B31" s="8">
        <v>4.5999999999999996</v>
      </c>
      <c r="C31" s="8">
        <v>7.4</v>
      </c>
      <c r="D31" s="8">
        <v>7.7</v>
      </c>
      <c r="E31" s="4">
        <f t="shared" si="0"/>
        <v>6.85</v>
      </c>
      <c r="F31" s="3">
        <f t="shared" si="1"/>
        <v>1</v>
      </c>
      <c r="G31" s="4">
        <f t="shared" si="2"/>
        <v>13.15</v>
      </c>
    </row>
    <row r="32" spans="1:7" ht="14.25" x14ac:dyDescent="0.2">
      <c r="A32" s="14">
        <v>45682</v>
      </c>
      <c r="B32" s="8">
        <v>8</v>
      </c>
      <c r="C32" s="8">
        <v>11.1</v>
      </c>
      <c r="D32" s="8">
        <v>8.1999999999999993</v>
      </c>
      <c r="E32" s="4">
        <f t="shared" si="0"/>
        <v>8.875</v>
      </c>
      <c r="F32" s="3">
        <f t="shared" si="1"/>
        <v>1</v>
      </c>
      <c r="G32" s="4">
        <f t="shared" si="2"/>
        <v>11.125</v>
      </c>
    </row>
    <row r="33" spans="1:7" ht="14.25" x14ac:dyDescent="0.2">
      <c r="A33" s="14">
        <v>45683</v>
      </c>
      <c r="B33" s="8">
        <v>3.4</v>
      </c>
      <c r="C33" s="8">
        <v>1.7</v>
      </c>
      <c r="D33" s="8">
        <v>4.4000000000000004</v>
      </c>
      <c r="E33" s="4">
        <f t="shared" si="0"/>
        <v>3.4750000000000001</v>
      </c>
      <c r="F33" s="3">
        <f t="shared" si="1"/>
        <v>1</v>
      </c>
      <c r="G33" s="4">
        <f t="shared" si="2"/>
        <v>16.524999999999999</v>
      </c>
    </row>
    <row r="34" spans="1:7" ht="14.25" x14ac:dyDescent="0.2">
      <c r="A34" s="14">
        <v>45684</v>
      </c>
      <c r="B34" s="8">
        <v>9</v>
      </c>
      <c r="C34" s="8">
        <v>8.9</v>
      </c>
      <c r="D34" s="8">
        <v>6.1</v>
      </c>
      <c r="E34" s="4">
        <f t="shared" si="0"/>
        <v>7.5250000000000004</v>
      </c>
      <c r="F34" s="3">
        <f t="shared" si="1"/>
        <v>1</v>
      </c>
      <c r="G34" s="4">
        <f t="shared" si="2"/>
        <v>12.475</v>
      </c>
    </row>
    <row r="35" spans="1:7" ht="14.25" x14ac:dyDescent="0.2">
      <c r="A35" s="14">
        <v>45685</v>
      </c>
      <c r="B35" s="8">
        <v>5.4</v>
      </c>
      <c r="C35" s="8">
        <v>6.8</v>
      </c>
      <c r="D35" s="8">
        <v>5.4</v>
      </c>
      <c r="E35" s="4">
        <f t="shared" si="0"/>
        <v>5.75</v>
      </c>
      <c r="F35" s="3">
        <f t="shared" si="1"/>
        <v>1</v>
      </c>
      <c r="G35" s="4">
        <f t="shared" si="2"/>
        <v>14.25</v>
      </c>
    </row>
    <row r="36" spans="1:7" ht="14.25" x14ac:dyDescent="0.2">
      <c r="A36" s="14">
        <v>45686</v>
      </c>
      <c r="B36" s="8">
        <v>5.0999999999999996</v>
      </c>
      <c r="C36" s="8">
        <v>5.6</v>
      </c>
      <c r="D36" s="8">
        <v>5.0999999999999996</v>
      </c>
      <c r="E36" s="4">
        <f t="shared" si="0"/>
        <v>5.2249999999999996</v>
      </c>
      <c r="F36" s="3">
        <f t="shared" si="1"/>
        <v>1</v>
      </c>
      <c r="G36" s="4">
        <f t="shared" si="2"/>
        <v>14.775</v>
      </c>
    </row>
    <row r="37" spans="1:7" ht="14.25" x14ac:dyDescent="0.2">
      <c r="A37" s="14">
        <v>45687</v>
      </c>
      <c r="B37" s="8">
        <v>4.0999999999999996</v>
      </c>
      <c r="C37" s="8">
        <v>7.3</v>
      </c>
      <c r="D37" s="8">
        <v>2.9</v>
      </c>
      <c r="E37" s="4">
        <f t="shared" si="0"/>
        <v>4.3</v>
      </c>
      <c r="F37" s="3">
        <f t="shared" si="1"/>
        <v>1</v>
      </c>
      <c r="G37" s="4">
        <f t="shared" si="2"/>
        <v>15.7</v>
      </c>
    </row>
    <row r="38" spans="1:7" ht="15" thickBot="1" x14ac:dyDescent="0.25">
      <c r="A38" s="14">
        <v>45688</v>
      </c>
      <c r="B38" s="8">
        <v>-0.7</v>
      </c>
      <c r="C38" s="8">
        <v>3.3</v>
      </c>
      <c r="D38" s="8">
        <v>0.9</v>
      </c>
      <c r="E38" s="4">
        <f t="shared" si="0"/>
        <v>1.0999999999999999</v>
      </c>
      <c r="F38" s="3">
        <f t="shared" si="1"/>
        <v>1</v>
      </c>
      <c r="G38" s="4">
        <f t="shared" si="2"/>
        <v>18.899999999999999</v>
      </c>
    </row>
    <row r="39" spans="1:7" ht="15" thickTop="1" x14ac:dyDescent="0.2">
      <c r="A39" s="15"/>
      <c r="B39" s="10"/>
      <c r="C39" s="10"/>
      <c r="D39" s="10"/>
      <c r="E39" s="13"/>
      <c r="F39" s="12"/>
      <c r="G39" s="13"/>
    </row>
    <row r="40" spans="1:7" ht="14.25" x14ac:dyDescent="0.2">
      <c r="A40" s="2"/>
      <c r="B40" s="16">
        <f>SUM(B8:B38)/31</f>
        <v>1.1806451612903226</v>
      </c>
      <c r="C40" s="16">
        <f>SUM(C8:C38)/31</f>
        <v>2.5935483870967739</v>
      </c>
      <c r="D40" s="16">
        <f>SUM(D8:D38)/31</f>
        <v>1.6612903225806452</v>
      </c>
      <c r="E40" s="4">
        <f>(B40+C40+D40+D40)/4</f>
        <v>1.7741935483870968</v>
      </c>
      <c r="F40" s="3">
        <f>SUM(F8:F38)</f>
        <v>31</v>
      </c>
      <c r="G40" s="4">
        <f>SUM(G8:G38)</f>
        <v>565</v>
      </c>
    </row>
    <row r="41" spans="1:7" ht="14.25" x14ac:dyDescent="0.2">
      <c r="A41" s="2"/>
      <c r="B41" s="3"/>
      <c r="C41" s="3"/>
      <c r="D41" s="3"/>
      <c r="E41" s="4"/>
      <c r="F41" s="3"/>
      <c r="G41" s="4"/>
    </row>
    <row r="42" spans="1:7" ht="14.25" x14ac:dyDescent="0.2">
      <c r="A42" s="2"/>
      <c r="B42" s="3"/>
      <c r="C42" s="17" t="s">
        <v>8</v>
      </c>
      <c r="D42" s="3"/>
      <c r="E42" s="4">
        <f>G40</f>
        <v>565</v>
      </c>
      <c r="F42" s="3"/>
      <c r="G42" s="4"/>
    </row>
    <row r="43" spans="1:7" ht="14.25" x14ac:dyDescent="0.2">
      <c r="A43" s="2"/>
      <c r="B43" s="3"/>
      <c r="C43" s="17" t="s">
        <v>9</v>
      </c>
      <c r="D43" s="3"/>
      <c r="E43" s="4">
        <f>IF(F40=0,0,G40/F40)</f>
        <v>18.225806451612904</v>
      </c>
      <c r="F43" s="3"/>
      <c r="G43" s="4"/>
    </row>
    <row r="44" spans="1:7" ht="14.25" x14ac:dyDescent="0.2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4.25" x14ac:dyDescent="0.2">
      <c r="A45" s="2"/>
      <c r="B45" s="3"/>
      <c r="C45" s="17" t="s">
        <v>11</v>
      </c>
      <c r="D45" s="3"/>
      <c r="E45" s="4">
        <f>20-E43</f>
        <v>1.7741935483870961</v>
      </c>
      <c r="F45" s="3"/>
      <c r="G45" s="4"/>
    </row>
    <row r="46" spans="1:7" x14ac:dyDescent="0.2">
      <c r="B46" s="19"/>
      <c r="C46" s="19"/>
      <c r="D46" s="19"/>
      <c r="E46" s="20"/>
      <c r="F46" s="19"/>
      <c r="G46" s="20"/>
    </row>
    <row r="48" spans="1:7" x14ac:dyDescent="0.2">
      <c r="B48" s="19"/>
      <c r="C48" s="19"/>
      <c r="D48" s="19"/>
      <c r="E48" s="20"/>
      <c r="F48" s="19"/>
      <c r="G48" s="20"/>
    </row>
    <row r="49" spans="1:7" x14ac:dyDescent="0.2">
      <c r="A49" s="22"/>
      <c r="B49" s="22"/>
      <c r="C49" s="22"/>
      <c r="D49" s="22"/>
      <c r="E49" s="23"/>
      <c r="F49" s="22"/>
      <c r="G49" s="23"/>
    </row>
    <row r="50" spans="1:7" x14ac:dyDescent="0.2">
      <c r="B50" s="19"/>
      <c r="C50" s="19"/>
      <c r="D50" s="19"/>
      <c r="E50" s="20"/>
      <c r="F50" s="19"/>
      <c r="G50" s="20"/>
    </row>
    <row r="51" spans="1:7" x14ac:dyDescent="0.2">
      <c r="B51" s="19"/>
      <c r="C51" s="19"/>
      <c r="D51" s="19"/>
      <c r="E51" s="20"/>
      <c r="F51" s="19"/>
      <c r="G51" s="20"/>
    </row>
    <row r="52" spans="1:7" x14ac:dyDescent="0.2">
      <c r="B52" s="19"/>
      <c r="C52" s="19"/>
      <c r="D52" s="19"/>
      <c r="E52" s="20"/>
      <c r="F52" s="19"/>
      <c r="G52" s="20"/>
    </row>
    <row r="53" spans="1:7" x14ac:dyDescent="0.2">
      <c r="B53" s="19"/>
      <c r="C53" s="19"/>
      <c r="D53" s="19"/>
      <c r="E53" s="20"/>
      <c r="F53" s="19"/>
      <c r="G53" s="20"/>
    </row>
    <row r="54" spans="1:7" x14ac:dyDescent="0.2">
      <c r="B54" s="19"/>
      <c r="C54" s="19"/>
      <c r="D54" s="19"/>
      <c r="E54" s="20"/>
      <c r="F54" s="19"/>
      <c r="G54" s="20"/>
    </row>
    <row r="55" spans="1:7" x14ac:dyDescent="0.2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workbookViewId="0">
      <selection activeCell="I15" sqref="I15"/>
    </sheetView>
  </sheetViews>
  <sheetFormatPr baseColWidth="10" defaultColWidth="10.7109375" defaultRowHeight="12.75" x14ac:dyDescent="0.2"/>
  <cols>
    <col min="1" max="1" width="11.5703125" style="5" customWidth="1"/>
    <col min="2" max="7" width="11.42578125" style="5"/>
    <col min="8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s="1" customFormat="1" ht="19.5" x14ac:dyDescent="0.4">
      <c r="A2" s="32" t="s">
        <v>17</v>
      </c>
      <c r="B2" s="32"/>
      <c r="C2" s="32"/>
      <c r="D2" s="32"/>
      <c r="E2" s="32"/>
      <c r="F2" s="32"/>
      <c r="G2" s="32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45689</v>
      </c>
      <c r="B8" s="8">
        <v>-2.1</v>
      </c>
      <c r="C8" s="8">
        <v>2.5</v>
      </c>
      <c r="D8" s="8">
        <v>-0.4</v>
      </c>
      <c r="E8" s="4">
        <f t="shared" ref="E8:E33" si="0">(B8+C8+D8+D8)/4</f>
        <v>-0.10000000000000003</v>
      </c>
      <c r="F8" s="3">
        <f t="shared" ref="F8:F34" si="1">IF(E8&gt;14.99,0,1)</f>
        <v>1</v>
      </c>
      <c r="G8" s="4">
        <f t="shared" ref="G8:G33" si="2">IF(F8=0,0,20-E8)</f>
        <v>20.100000000000001</v>
      </c>
    </row>
    <row r="9" spans="1:7" ht="14.25" x14ac:dyDescent="0.2">
      <c r="A9" s="14">
        <v>45690</v>
      </c>
      <c r="B9" s="8">
        <v>-3</v>
      </c>
      <c r="C9" s="8">
        <v>2</v>
      </c>
      <c r="D9" s="8">
        <v>-1.1000000000000001</v>
      </c>
      <c r="E9" s="4">
        <f t="shared" si="0"/>
        <v>-0.8</v>
      </c>
      <c r="F9" s="3">
        <f t="shared" si="1"/>
        <v>1</v>
      </c>
      <c r="G9" s="4">
        <f t="shared" si="2"/>
        <v>20.8</v>
      </c>
    </row>
    <row r="10" spans="1:7" ht="14.25" x14ac:dyDescent="0.2">
      <c r="A10" s="14">
        <v>45691</v>
      </c>
      <c r="B10" s="8">
        <v>-3.1</v>
      </c>
      <c r="C10" s="8">
        <v>2.9</v>
      </c>
      <c r="D10" s="8">
        <v>-2.4</v>
      </c>
      <c r="E10" s="4">
        <f t="shared" si="0"/>
        <v>-1.25</v>
      </c>
      <c r="F10" s="3">
        <f t="shared" si="1"/>
        <v>1</v>
      </c>
      <c r="G10" s="4">
        <f t="shared" si="2"/>
        <v>21.25</v>
      </c>
    </row>
    <row r="11" spans="1:7" ht="14.25" x14ac:dyDescent="0.2">
      <c r="A11" s="14">
        <v>45692</v>
      </c>
      <c r="B11" s="8">
        <v>-3.5</v>
      </c>
      <c r="C11" s="8">
        <v>-3</v>
      </c>
      <c r="D11" s="8">
        <v>-3.2</v>
      </c>
      <c r="E11" s="4">
        <f t="shared" si="0"/>
        <v>-3.2249999999999996</v>
      </c>
      <c r="F11" s="3">
        <f t="shared" si="1"/>
        <v>1</v>
      </c>
      <c r="G11" s="4">
        <f t="shared" si="2"/>
        <v>23.225000000000001</v>
      </c>
    </row>
    <row r="12" spans="1:7" ht="14.25" x14ac:dyDescent="0.2">
      <c r="A12" s="14">
        <v>45693</v>
      </c>
      <c r="B12" s="8">
        <v>-2.6</v>
      </c>
      <c r="C12" s="8">
        <v>0.4</v>
      </c>
      <c r="D12" s="8">
        <v>0.4</v>
      </c>
      <c r="E12" s="4">
        <f t="shared" si="0"/>
        <v>-0.35000000000000009</v>
      </c>
      <c r="F12" s="3">
        <f t="shared" si="1"/>
        <v>1</v>
      </c>
      <c r="G12" s="4">
        <f t="shared" si="2"/>
        <v>20.350000000000001</v>
      </c>
    </row>
    <row r="13" spans="1:7" ht="14.25" x14ac:dyDescent="0.2">
      <c r="A13" s="14">
        <v>45694</v>
      </c>
      <c r="B13" s="8">
        <v>0.4</v>
      </c>
      <c r="C13" s="8">
        <v>2.2000000000000002</v>
      </c>
      <c r="D13" s="8">
        <v>1.8</v>
      </c>
      <c r="E13" s="4">
        <f t="shared" si="0"/>
        <v>1.55</v>
      </c>
      <c r="F13" s="3">
        <f t="shared" si="1"/>
        <v>1</v>
      </c>
      <c r="G13" s="4">
        <f t="shared" si="2"/>
        <v>18.45</v>
      </c>
    </row>
    <row r="14" spans="1:7" ht="14.25" x14ac:dyDescent="0.2">
      <c r="A14" s="14">
        <v>45695</v>
      </c>
      <c r="B14" s="8">
        <v>1.7</v>
      </c>
      <c r="C14" s="8">
        <v>3.7</v>
      </c>
      <c r="D14" s="8">
        <v>2.1</v>
      </c>
      <c r="E14" s="4">
        <f t="shared" si="0"/>
        <v>2.4</v>
      </c>
      <c r="F14" s="3">
        <f t="shared" si="1"/>
        <v>1</v>
      </c>
      <c r="G14" s="4">
        <f t="shared" si="2"/>
        <v>17.600000000000001</v>
      </c>
    </row>
    <row r="15" spans="1:7" ht="14.25" x14ac:dyDescent="0.2">
      <c r="A15" s="14">
        <v>45696</v>
      </c>
      <c r="B15" s="8">
        <v>0.9</v>
      </c>
      <c r="C15" s="8">
        <v>6.5</v>
      </c>
      <c r="D15" s="8">
        <v>4.3</v>
      </c>
      <c r="E15" s="4">
        <f t="shared" si="0"/>
        <v>4</v>
      </c>
      <c r="F15" s="3">
        <f t="shared" si="1"/>
        <v>1</v>
      </c>
      <c r="G15" s="4">
        <f t="shared" si="2"/>
        <v>16</v>
      </c>
    </row>
    <row r="16" spans="1:7" ht="14.25" x14ac:dyDescent="0.2">
      <c r="A16" s="14">
        <v>45697</v>
      </c>
      <c r="B16" s="8">
        <v>2.1</v>
      </c>
      <c r="C16" s="8">
        <v>3.7</v>
      </c>
      <c r="D16" s="8">
        <v>2.5</v>
      </c>
      <c r="E16" s="4">
        <f t="shared" si="0"/>
        <v>2.7</v>
      </c>
      <c r="F16" s="3">
        <f t="shared" si="1"/>
        <v>1</v>
      </c>
      <c r="G16" s="4">
        <f t="shared" si="2"/>
        <v>17.3</v>
      </c>
    </row>
    <row r="17" spans="1:7" ht="14.25" x14ac:dyDescent="0.2">
      <c r="A17" s="14">
        <v>45698</v>
      </c>
      <c r="B17" s="8">
        <v>0.1</v>
      </c>
      <c r="C17" s="8">
        <v>2.2999999999999998</v>
      </c>
      <c r="D17" s="8">
        <v>3.8</v>
      </c>
      <c r="E17" s="4">
        <f t="shared" si="0"/>
        <v>2.5</v>
      </c>
      <c r="F17" s="3">
        <f t="shared" si="1"/>
        <v>1</v>
      </c>
      <c r="G17" s="4">
        <f t="shared" si="2"/>
        <v>17.5</v>
      </c>
    </row>
    <row r="18" spans="1:7" ht="14.25" x14ac:dyDescent="0.2">
      <c r="A18" s="14">
        <v>45699</v>
      </c>
      <c r="B18" s="8">
        <v>2.1</v>
      </c>
      <c r="C18" s="8">
        <v>2.7</v>
      </c>
      <c r="D18" s="8">
        <v>0.4</v>
      </c>
      <c r="E18" s="4">
        <f t="shared" si="0"/>
        <v>1.4000000000000004</v>
      </c>
      <c r="F18" s="3">
        <f t="shared" si="1"/>
        <v>1</v>
      </c>
      <c r="G18" s="4">
        <f t="shared" si="2"/>
        <v>18.600000000000001</v>
      </c>
    </row>
    <row r="19" spans="1:7" ht="14.25" x14ac:dyDescent="0.2">
      <c r="A19" s="14">
        <v>45700</v>
      </c>
      <c r="B19" s="8">
        <v>-0.8</v>
      </c>
      <c r="C19" s="8">
        <v>3.9</v>
      </c>
      <c r="D19" s="8">
        <v>1.6</v>
      </c>
      <c r="E19" s="4">
        <f t="shared" si="0"/>
        <v>1.5749999999999997</v>
      </c>
      <c r="F19" s="3">
        <f t="shared" si="1"/>
        <v>1</v>
      </c>
      <c r="G19" s="4">
        <f t="shared" si="2"/>
        <v>18.425000000000001</v>
      </c>
    </row>
    <row r="20" spans="1:7" ht="14.25" x14ac:dyDescent="0.2">
      <c r="A20" s="14">
        <v>45701</v>
      </c>
      <c r="B20" s="8">
        <v>1</v>
      </c>
      <c r="C20" s="8">
        <v>3.6</v>
      </c>
      <c r="D20" s="8">
        <v>-0.2</v>
      </c>
      <c r="E20" s="4">
        <f t="shared" si="0"/>
        <v>1.0499999999999998</v>
      </c>
      <c r="F20" s="3">
        <f t="shared" si="1"/>
        <v>1</v>
      </c>
      <c r="G20" s="4">
        <f t="shared" si="2"/>
        <v>18.95</v>
      </c>
    </row>
    <row r="21" spans="1:7" ht="14.25" x14ac:dyDescent="0.2">
      <c r="A21" s="14">
        <v>45702</v>
      </c>
      <c r="B21" s="8">
        <v>-3.3</v>
      </c>
      <c r="C21" s="8">
        <v>0.2</v>
      </c>
      <c r="D21" s="8">
        <v>-0.5</v>
      </c>
      <c r="E21" s="4">
        <f t="shared" si="0"/>
        <v>-1.0249999999999999</v>
      </c>
      <c r="F21" s="3">
        <f t="shared" si="1"/>
        <v>1</v>
      </c>
      <c r="G21" s="4">
        <f t="shared" si="2"/>
        <v>21.024999999999999</v>
      </c>
    </row>
    <row r="22" spans="1:7" ht="14.25" x14ac:dyDescent="0.2">
      <c r="A22" s="14">
        <v>45703</v>
      </c>
      <c r="B22" s="8">
        <v>-1.4</v>
      </c>
      <c r="C22" s="8">
        <v>-0.1</v>
      </c>
      <c r="D22" s="8">
        <v>-1.2</v>
      </c>
      <c r="E22" s="4">
        <f t="shared" si="0"/>
        <v>-0.97500000000000009</v>
      </c>
      <c r="F22" s="3">
        <f t="shared" si="1"/>
        <v>1</v>
      </c>
      <c r="G22" s="4">
        <f t="shared" si="2"/>
        <v>20.975000000000001</v>
      </c>
    </row>
    <row r="23" spans="1:7" ht="14.25" x14ac:dyDescent="0.2">
      <c r="A23" s="14">
        <v>45704</v>
      </c>
      <c r="B23" s="8">
        <v>-1.9</v>
      </c>
      <c r="C23" s="8">
        <v>-0.3</v>
      </c>
      <c r="D23" s="8">
        <v>-0.7</v>
      </c>
      <c r="E23" s="4">
        <f t="shared" si="0"/>
        <v>-0.89999999999999991</v>
      </c>
      <c r="F23" s="3">
        <f t="shared" si="1"/>
        <v>1</v>
      </c>
      <c r="G23" s="4">
        <f t="shared" si="2"/>
        <v>20.9</v>
      </c>
    </row>
    <row r="24" spans="1:7" ht="14.25" x14ac:dyDescent="0.2">
      <c r="A24" s="14">
        <v>45705</v>
      </c>
      <c r="B24" s="8">
        <v>-5.5</v>
      </c>
      <c r="C24" s="8">
        <v>1.5</v>
      </c>
      <c r="D24" s="8">
        <v>-2.2000000000000002</v>
      </c>
      <c r="E24" s="4">
        <f t="shared" si="0"/>
        <v>-2.1</v>
      </c>
      <c r="F24" s="3">
        <f t="shared" si="1"/>
        <v>1</v>
      </c>
      <c r="G24" s="4">
        <f t="shared" si="2"/>
        <v>22.1</v>
      </c>
    </row>
    <row r="25" spans="1:7" ht="14.25" x14ac:dyDescent="0.2">
      <c r="A25" s="14">
        <v>45706</v>
      </c>
      <c r="B25" s="8">
        <v>-5.9</v>
      </c>
      <c r="C25" s="8">
        <v>1.3</v>
      </c>
      <c r="D25" s="8">
        <v>-1.8</v>
      </c>
      <c r="E25" s="4">
        <f t="shared" si="0"/>
        <v>-2.0500000000000003</v>
      </c>
      <c r="F25" s="3">
        <f t="shared" si="1"/>
        <v>1</v>
      </c>
      <c r="G25" s="4">
        <f t="shared" si="2"/>
        <v>22.05</v>
      </c>
    </row>
    <row r="26" spans="1:7" ht="14.25" x14ac:dyDescent="0.2">
      <c r="A26" s="14">
        <v>45707</v>
      </c>
      <c r="B26" s="8">
        <v>-5.0999999999999996</v>
      </c>
      <c r="C26" s="8">
        <v>2</v>
      </c>
      <c r="D26" s="8">
        <v>0.2</v>
      </c>
      <c r="E26" s="4">
        <f t="shared" si="0"/>
        <v>-0.67499999999999982</v>
      </c>
      <c r="F26" s="3">
        <f t="shared" si="1"/>
        <v>1</v>
      </c>
      <c r="G26" s="4">
        <f t="shared" si="2"/>
        <v>20.675000000000001</v>
      </c>
    </row>
    <row r="27" spans="1:7" ht="14.25" x14ac:dyDescent="0.2">
      <c r="A27" s="14">
        <v>45708</v>
      </c>
      <c r="B27" s="8">
        <v>1.3</v>
      </c>
      <c r="C27" s="8">
        <v>8.1</v>
      </c>
      <c r="D27" s="8">
        <v>8.3000000000000007</v>
      </c>
      <c r="E27" s="4">
        <f t="shared" si="0"/>
        <v>6.5000000000000009</v>
      </c>
      <c r="F27" s="3">
        <f t="shared" si="1"/>
        <v>1</v>
      </c>
      <c r="G27" s="4">
        <f t="shared" si="2"/>
        <v>13.5</v>
      </c>
    </row>
    <row r="28" spans="1:7" ht="14.25" x14ac:dyDescent="0.2">
      <c r="A28" s="14">
        <v>45709</v>
      </c>
      <c r="B28" s="8">
        <v>7.9</v>
      </c>
      <c r="C28" s="8">
        <v>14</v>
      </c>
      <c r="D28" s="8">
        <v>10.9</v>
      </c>
      <c r="E28" s="4">
        <f t="shared" si="0"/>
        <v>10.924999999999999</v>
      </c>
      <c r="F28" s="3">
        <f t="shared" si="1"/>
        <v>1</v>
      </c>
      <c r="G28" s="4">
        <f t="shared" si="2"/>
        <v>9.0750000000000011</v>
      </c>
    </row>
    <row r="29" spans="1:7" ht="14.25" x14ac:dyDescent="0.2">
      <c r="A29" s="14">
        <v>45710</v>
      </c>
      <c r="B29" s="8">
        <v>8</v>
      </c>
      <c r="C29" s="8">
        <v>10.199999999999999</v>
      </c>
      <c r="D29" s="8">
        <v>8.6</v>
      </c>
      <c r="E29" s="4">
        <f t="shared" si="0"/>
        <v>8.85</v>
      </c>
      <c r="F29" s="3">
        <f t="shared" si="1"/>
        <v>1</v>
      </c>
      <c r="G29" s="4">
        <f t="shared" si="2"/>
        <v>11.15</v>
      </c>
    </row>
    <row r="30" spans="1:7" ht="14.25" x14ac:dyDescent="0.2">
      <c r="A30" s="14">
        <v>45711</v>
      </c>
      <c r="B30" s="8">
        <v>6.5</v>
      </c>
      <c r="C30" s="8">
        <v>11.5</v>
      </c>
      <c r="D30" s="8">
        <v>8.1</v>
      </c>
      <c r="E30" s="4">
        <f t="shared" si="0"/>
        <v>8.5500000000000007</v>
      </c>
      <c r="F30" s="3">
        <f t="shared" si="1"/>
        <v>1</v>
      </c>
      <c r="G30" s="4">
        <f t="shared" si="2"/>
        <v>11.45</v>
      </c>
    </row>
    <row r="31" spans="1:7" ht="14.25" x14ac:dyDescent="0.2">
      <c r="A31" s="14">
        <v>45712</v>
      </c>
      <c r="B31" s="8">
        <v>6.5</v>
      </c>
      <c r="C31" s="8">
        <v>9.9</v>
      </c>
      <c r="D31" s="8">
        <v>8.1999999999999993</v>
      </c>
      <c r="E31" s="4">
        <f t="shared" si="0"/>
        <v>8.1999999999999993</v>
      </c>
      <c r="F31" s="3">
        <f t="shared" si="1"/>
        <v>1</v>
      </c>
      <c r="G31" s="4">
        <f t="shared" si="2"/>
        <v>11.8</v>
      </c>
    </row>
    <row r="32" spans="1:7" ht="14.25" x14ac:dyDescent="0.2">
      <c r="A32" s="14">
        <v>45713</v>
      </c>
      <c r="B32" s="8">
        <v>4.5999999999999996</v>
      </c>
      <c r="C32" s="8">
        <v>6.6</v>
      </c>
      <c r="D32" s="8">
        <v>6.6</v>
      </c>
      <c r="E32" s="4">
        <f t="shared" si="0"/>
        <v>6.1</v>
      </c>
      <c r="F32" s="3">
        <f t="shared" si="1"/>
        <v>1</v>
      </c>
      <c r="G32" s="4">
        <f t="shared" si="2"/>
        <v>13.9</v>
      </c>
    </row>
    <row r="33" spans="1:7" ht="14.25" x14ac:dyDescent="0.2">
      <c r="A33" s="14">
        <v>45714</v>
      </c>
      <c r="B33" s="8">
        <v>3.7</v>
      </c>
      <c r="C33" s="8">
        <v>7.2</v>
      </c>
      <c r="D33" s="8">
        <v>4.5</v>
      </c>
      <c r="E33" s="4">
        <f t="shared" si="0"/>
        <v>4.9749999999999996</v>
      </c>
      <c r="F33" s="3">
        <f t="shared" si="1"/>
        <v>1</v>
      </c>
      <c r="G33" s="4">
        <f t="shared" si="2"/>
        <v>15.025</v>
      </c>
    </row>
    <row r="34" spans="1:7" ht="14.25" x14ac:dyDescent="0.2">
      <c r="A34" s="14">
        <v>45715</v>
      </c>
      <c r="B34" s="8">
        <v>3.6</v>
      </c>
      <c r="C34" s="8">
        <v>6.4</v>
      </c>
      <c r="D34" s="8">
        <v>3.1</v>
      </c>
      <c r="E34" s="4">
        <f>(B34+C34+D34+D34)/4</f>
        <v>4.05</v>
      </c>
      <c r="F34" s="3">
        <f t="shared" si="1"/>
        <v>1</v>
      </c>
      <c r="G34" s="4">
        <f>IF(F34=0,0,20-E34)</f>
        <v>15.95</v>
      </c>
    </row>
    <row r="35" spans="1:7" ht="15" thickBot="1" x14ac:dyDescent="0.25">
      <c r="A35" s="14">
        <v>45716</v>
      </c>
      <c r="B35" s="8">
        <v>2.4</v>
      </c>
      <c r="C35" s="8">
        <v>4.9000000000000004</v>
      </c>
      <c r="D35" s="8">
        <v>2.2999999999999998</v>
      </c>
      <c r="E35" s="4">
        <f>(B35+C35+D35+D35)/4</f>
        <v>2.9750000000000005</v>
      </c>
      <c r="F35" s="3">
        <f>IF(E35&gt;14.99,0,1)</f>
        <v>1</v>
      </c>
      <c r="G35" s="4">
        <f>IF(F35=0,0,20-E35)</f>
        <v>17.024999999999999</v>
      </c>
    </row>
    <row r="36" spans="1:7" ht="15" thickTop="1" x14ac:dyDescent="0.2">
      <c r="A36" s="15"/>
      <c r="B36" s="10"/>
      <c r="C36" s="10"/>
      <c r="D36" s="10"/>
      <c r="E36" s="13"/>
      <c r="F36" s="12"/>
      <c r="G36" s="13"/>
    </row>
    <row r="37" spans="1:7" ht="14.25" x14ac:dyDescent="0.2">
      <c r="A37" s="2"/>
      <c r="B37" s="16">
        <f>SUM(B8:B35)/29</f>
        <v>0.50344827586206908</v>
      </c>
      <c r="C37" s="16">
        <f>SUM(C8:C35)/29</f>
        <v>4.0275862068965518</v>
      </c>
      <c r="D37" s="16">
        <f>SUM(D8:D35)/29</f>
        <v>2.2068965517241379</v>
      </c>
      <c r="E37" s="4">
        <f>(B37+C37+D37+D37)/4</f>
        <v>2.2362068965517241</v>
      </c>
      <c r="F37" s="3">
        <f>SUM(F8:F35)</f>
        <v>28</v>
      </c>
      <c r="G37" s="4">
        <f>SUM(G8:G35)</f>
        <v>495.14999999999992</v>
      </c>
    </row>
    <row r="38" spans="1:7" ht="14.25" x14ac:dyDescent="0.2">
      <c r="A38" s="2"/>
      <c r="B38" s="3"/>
      <c r="C38" s="3"/>
      <c r="D38" s="3"/>
      <c r="E38" s="4"/>
      <c r="F38" s="3"/>
      <c r="G38" s="4"/>
    </row>
    <row r="39" spans="1:7" ht="14.25" x14ac:dyDescent="0.2">
      <c r="A39" s="2"/>
      <c r="B39" s="3"/>
      <c r="C39" s="17" t="s">
        <v>8</v>
      </c>
      <c r="D39" s="3"/>
      <c r="E39" s="4">
        <f>G37</f>
        <v>495.14999999999992</v>
      </c>
      <c r="F39" s="3"/>
      <c r="G39" s="4"/>
    </row>
    <row r="40" spans="1:7" ht="14.25" x14ac:dyDescent="0.2">
      <c r="A40" s="2"/>
      <c r="B40" s="3"/>
      <c r="C40" s="17" t="s">
        <v>9</v>
      </c>
      <c r="D40" s="3"/>
      <c r="E40" s="4">
        <f>IF(F37=0,0,G37/F37)</f>
        <v>17.68392857142857</v>
      </c>
      <c r="F40" s="3"/>
      <c r="G40" s="4"/>
    </row>
    <row r="41" spans="1:7" ht="14.25" x14ac:dyDescent="0.2">
      <c r="A41" s="2"/>
      <c r="B41" s="3"/>
      <c r="C41" s="17" t="s">
        <v>10</v>
      </c>
      <c r="D41" s="3"/>
      <c r="E41" s="21">
        <f>F37</f>
        <v>28</v>
      </c>
      <c r="F41" s="3"/>
      <c r="G41" s="4"/>
    </row>
    <row r="42" spans="1:7" ht="14.25" x14ac:dyDescent="0.2">
      <c r="A42" s="2"/>
      <c r="B42" s="3"/>
      <c r="C42" s="17" t="s">
        <v>11</v>
      </c>
      <c r="D42" s="3"/>
      <c r="E42" s="4">
        <f>20-E40</f>
        <v>2.3160714285714299</v>
      </c>
      <c r="F42" s="3"/>
      <c r="G42" s="4"/>
    </row>
    <row r="43" spans="1:7" x14ac:dyDescent="0.2">
      <c r="B43" s="19"/>
      <c r="C43" s="19"/>
      <c r="D43" s="19"/>
      <c r="E43" s="20"/>
      <c r="F43" s="19"/>
      <c r="G43" s="20"/>
    </row>
    <row r="45" spans="1:7" x14ac:dyDescent="0.2">
      <c r="B45" s="19"/>
      <c r="C45" s="19"/>
      <c r="D45" s="19"/>
      <c r="E45" s="20"/>
      <c r="F45" s="19"/>
      <c r="G45" s="20"/>
    </row>
    <row r="46" spans="1:7" x14ac:dyDescent="0.2">
      <c r="A46" s="22"/>
      <c r="B46" s="22"/>
      <c r="C46" s="22"/>
      <c r="D46" s="22"/>
      <c r="E46" s="23"/>
      <c r="F46" s="22"/>
      <c r="G46" s="23"/>
    </row>
    <row r="47" spans="1:7" x14ac:dyDescent="0.2">
      <c r="B47" s="19"/>
      <c r="C47" s="19"/>
      <c r="D47" s="19"/>
      <c r="E47" s="20"/>
      <c r="F47" s="19"/>
      <c r="G47" s="20"/>
    </row>
    <row r="48" spans="1:7" x14ac:dyDescent="0.2">
      <c r="B48" s="19"/>
      <c r="C48" s="19"/>
      <c r="D48" s="19"/>
      <c r="E48" s="20"/>
      <c r="F48" s="19"/>
      <c r="G48" s="20"/>
    </row>
    <row r="49" spans="2:7" x14ac:dyDescent="0.2">
      <c r="B49" s="19"/>
      <c r="C49" s="19"/>
      <c r="D49" s="19"/>
      <c r="E49" s="20"/>
      <c r="F49" s="19"/>
      <c r="G49" s="20"/>
    </row>
    <row r="50" spans="2:7" x14ac:dyDescent="0.2">
      <c r="B50" s="19"/>
      <c r="C50" s="19"/>
      <c r="D50" s="19"/>
      <c r="E50" s="20"/>
      <c r="F50" s="19"/>
      <c r="G50" s="20"/>
    </row>
    <row r="51" spans="2:7" x14ac:dyDescent="0.2">
      <c r="B51" s="19"/>
      <c r="C51" s="19"/>
      <c r="D51" s="19"/>
      <c r="E51" s="20"/>
      <c r="F51" s="19"/>
      <c r="G51" s="20"/>
    </row>
    <row r="52" spans="2:7" x14ac:dyDescent="0.2">
      <c r="B52" s="19"/>
      <c r="C52" s="19"/>
      <c r="D52" s="19"/>
      <c r="E52" s="20"/>
      <c r="F52" s="19"/>
      <c r="G52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zoomScaleNormal="100" workbookViewId="0"/>
  </sheetViews>
  <sheetFormatPr baseColWidth="10" defaultColWidth="10.7109375" defaultRowHeight="12.75" x14ac:dyDescent="0.2"/>
  <cols>
    <col min="1" max="7" width="11.42578125" style="5"/>
    <col min="8" max="16384" width="10.7109375" style="5"/>
  </cols>
  <sheetData>
    <row r="1" spans="1:7" ht="14.25" x14ac:dyDescent="0.2">
      <c r="A1" s="2"/>
      <c r="B1" s="3"/>
      <c r="C1" s="3"/>
      <c r="D1" s="3"/>
      <c r="E1" s="4"/>
      <c r="F1" s="3"/>
      <c r="G1" s="4"/>
    </row>
    <row r="2" spans="1:7" s="1" customFormat="1" ht="19.5" x14ac:dyDescent="0.4">
      <c r="A2" s="32" t="s">
        <v>18</v>
      </c>
      <c r="B2" s="32"/>
      <c r="C2" s="32"/>
      <c r="D2" s="32"/>
      <c r="E2" s="32"/>
      <c r="F2" s="32"/>
      <c r="G2" s="32"/>
    </row>
    <row r="3" spans="1:7" ht="14.25" x14ac:dyDescent="0.2">
      <c r="A3" s="2"/>
      <c r="B3" s="3"/>
      <c r="C3" s="3"/>
      <c r="D3" s="3"/>
      <c r="E3" s="4"/>
      <c r="F3" s="3"/>
      <c r="G3" s="4"/>
    </row>
    <row r="4" spans="1:7" ht="14.25" x14ac:dyDescent="0.2">
      <c r="A4" s="6" t="s">
        <v>0</v>
      </c>
      <c r="B4" s="6"/>
      <c r="C4" s="6"/>
      <c r="D4" s="6"/>
      <c r="E4" s="7"/>
      <c r="F4" s="6"/>
      <c r="G4" s="7"/>
    </row>
    <row r="5" spans="1:7" ht="14.25" x14ac:dyDescent="0.2">
      <c r="A5" s="2"/>
      <c r="B5" s="3"/>
      <c r="C5" s="3"/>
      <c r="D5" s="3"/>
      <c r="E5" s="4"/>
      <c r="F5" s="3"/>
      <c r="G5" s="4"/>
    </row>
    <row r="6" spans="1:7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5" thickTop="1" x14ac:dyDescent="0.2">
      <c r="A7" s="10"/>
      <c r="B7" s="10"/>
      <c r="C7" s="10"/>
      <c r="D7" s="10"/>
      <c r="E7" s="13"/>
      <c r="F7" s="12"/>
      <c r="G7" s="13"/>
    </row>
    <row r="8" spans="1:7" ht="14.25" x14ac:dyDescent="0.2">
      <c r="A8" s="14">
        <v>45717</v>
      </c>
      <c r="B8" s="8">
        <v>0.2</v>
      </c>
      <c r="C8" s="8">
        <v>3.7</v>
      </c>
      <c r="D8" s="8">
        <v>3.6</v>
      </c>
      <c r="E8" s="4">
        <f t="shared" ref="E8:E38" si="0">(B8+C8+D8+D8)/4</f>
        <v>2.7749999999999999</v>
      </c>
      <c r="F8" s="3">
        <f t="shared" ref="F8:F38" si="1">IF(E8&gt;14.99,0,1)</f>
        <v>1</v>
      </c>
      <c r="G8" s="4">
        <f t="shared" ref="G8:G38" si="2">IF(F8=0,0,20-E8)</f>
        <v>17.225000000000001</v>
      </c>
    </row>
    <row r="9" spans="1:7" ht="14.25" x14ac:dyDescent="0.2">
      <c r="A9" s="14">
        <v>45718</v>
      </c>
      <c r="B9" s="8">
        <v>-0.1</v>
      </c>
      <c r="C9" s="8">
        <v>6.5</v>
      </c>
      <c r="D9" s="8">
        <v>3.1</v>
      </c>
      <c r="E9" s="4">
        <f t="shared" si="0"/>
        <v>3.15</v>
      </c>
      <c r="F9" s="3">
        <f t="shared" si="1"/>
        <v>1</v>
      </c>
      <c r="G9" s="4">
        <f t="shared" si="2"/>
        <v>16.850000000000001</v>
      </c>
    </row>
    <row r="10" spans="1:7" ht="14.25" x14ac:dyDescent="0.2">
      <c r="A10" s="14">
        <v>45719</v>
      </c>
      <c r="B10" s="8">
        <v>-0.1</v>
      </c>
      <c r="C10" s="8">
        <v>8.8000000000000007</v>
      </c>
      <c r="D10" s="8">
        <v>5.8</v>
      </c>
      <c r="E10" s="4">
        <f t="shared" si="0"/>
        <v>5.0750000000000002</v>
      </c>
      <c r="F10" s="3">
        <f t="shared" si="1"/>
        <v>1</v>
      </c>
      <c r="G10" s="4">
        <f t="shared" si="2"/>
        <v>14.925000000000001</v>
      </c>
    </row>
    <row r="11" spans="1:7" ht="14.25" x14ac:dyDescent="0.2">
      <c r="A11" s="14">
        <v>45720</v>
      </c>
      <c r="B11" s="8">
        <v>1.9</v>
      </c>
      <c r="C11" s="8">
        <v>11.2</v>
      </c>
      <c r="D11" s="8">
        <v>7.4</v>
      </c>
      <c r="E11" s="4">
        <f t="shared" si="0"/>
        <v>6.9749999999999996</v>
      </c>
      <c r="F11" s="3">
        <f t="shared" si="1"/>
        <v>1</v>
      </c>
      <c r="G11" s="4">
        <f t="shared" si="2"/>
        <v>13.025</v>
      </c>
    </row>
    <row r="12" spans="1:7" ht="14.25" x14ac:dyDescent="0.2">
      <c r="A12" s="14">
        <v>45721</v>
      </c>
      <c r="B12" s="8">
        <v>2.4</v>
      </c>
      <c r="C12" s="8">
        <v>12.5</v>
      </c>
      <c r="D12" s="8">
        <v>9</v>
      </c>
      <c r="E12" s="4">
        <f t="shared" si="0"/>
        <v>8.2249999999999996</v>
      </c>
      <c r="F12" s="3">
        <f t="shared" si="1"/>
        <v>1</v>
      </c>
      <c r="G12" s="4">
        <f t="shared" si="2"/>
        <v>11.775</v>
      </c>
    </row>
    <row r="13" spans="1:7" ht="14.25" x14ac:dyDescent="0.2">
      <c r="A13" s="14">
        <v>45722</v>
      </c>
      <c r="B13" s="8">
        <v>3.3</v>
      </c>
      <c r="C13" s="8">
        <v>14.1</v>
      </c>
      <c r="D13" s="8">
        <v>10.1</v>
      </c>
      <c r="E13" s="4">
        <f t="shared" si="0"/>
        <v>9.4</v>
      </c>
      <c r="F13" s="3">
        <f t="shared" si="1"/>
        <v>1</v>
      </c>
      <c r="G13" s="4">
        <f t="shared" si="2"/>
        <v>10.6</v>
      </c>
    </row>
    <row r="14" spans="1:7" ht="14.25" x14ac:dyDescent="0.2">
      <c r="A14" s="14">
        <v>45723</v>
      </c>
      <c r="B14" s="8">
        <v>4.5999999999999996</v>
      </c>
      <c r="C14" s="8">
        <v>14.4</v>
      </c>
      <c r="D14" s="8">
        <v>10.199999999999999</v>
      </c>
      <c r="E14" s="4">
        <f t="shared" si="0"/>
        <v>9.85</v>
      </c>
      <c r="F14" s="3">
        <f t="shared" si="1"/>
        <v>1</v>
      </c>
      <c r="G14" s="4">
        <f t="shared" si="2"/>
        <v>10.15</v>
      </c>
    </row>
    <row r="15" spans="1:7" ht="14.25" x14ac:dyDescent="0.2">
      <c r="A15" s="14">
        <v>45724</v>
      </c>
      <c r="B15" s="8">
        <v>5.0999999999999996</v>
      </c>
      <c r="C15" s="8">
        <v>14</v>
      </c>
      <c r="D15" s="8">
        <v>10.199999999999999</v>
      </c>
      <c r="E15" s="4">
        <f t="shared" si="0"/>
        <v>9.875</v>
      </c>
      <c r="F15" s="3">
        <f t="shared" si="1"/>
        <v>1</v>
      </c>
      <c r="G15" s="4">
        <f t="shared" si="2"/>
        <v>10.125</v>
      </c>
    </row>
    <row r="16" spans="1:7" ht="14.25" x14ac:dyDescent="0.2">
      <c r="A16" s="14">
        <v>45725</v>
      </c>
      <c r="B16" s="8">
        <v>6</v>
      </c>
      <c r="C16" s="8">
        <v>15.2</v>
      </c>
      <c r="D16" s="8">
        <v>11.5</v>
      </c>
      <c r="E16" s="4">
        <f t="shared" si="0"/>
        <v>11.05</v>
      </c>
      <c r="F16" s="3">
        <f t="shared" si="1"/>
        <v>1</v>
      </c>
      <c r="G16" s="4">
        <f t="shared" si="2"/>
        <v>8.9499999999999993</v>
      </c>
    </row>
    <row r="17" spans="1:7" ht="14.25" x14ac:dyDescent="0.2">
      <c r="A17" s="14">
        <v>45726</v>
      </c>
      <c r="B17" s="8">
        <v>7.5</v>
      </c>
      <c r="C17" s="8">
        <v>11.9</v>
      </c>
      <c r="D17" s="8">
        <v>9</v>
      </c>
      <c r="E17" s="4">
        <f t="shared" si="0"/>
        <v>9.35</v>
      </c>
      <c r="F17" s="3">
        <f t="shared" si="1"/>
        <v>1</v>
      </c>
      <c r="G17" s="4">
        <f t="shared" si="2"/>
        <v>10.65</v>
      </c>
    </row>
    <row r="18" spans="1:7" ht="14.25" x14ac:dyDescent="0.2">
      <c r="A18" s="14">
        <v>45727</v>
      </c>
      <c r="B18" s="8">
        <v>6.5</v>
      </c>
      <c r="C18" s="8">
        <v>11.2</v>
      </c>
      <c r="D18" s="8">
        <v>4.8</v>
      </c>
      <c r="E18" s="4">
        <f t="shared" si="0"/>
        <v>6.8250000000000002</v>
      </c>
      <c r="F18" s="3">
        <f t="shared" si="1"/>
        <v>1</v>
      </c>
      <c r="G18" s="4">
        <f t="shared" si="2"/>
        <v>13.175000000000001</v>
      </c>
    </row>
    <row r="19" spans="1:7" ht="14.25" x14ac:dyDescent="0.2">
      <c r="A19" s="14">
        <v>45728</v>
      </c>
      <c r="B19" s="8">
        <v>2.5</v>
      </c>
      <c r="C19" s="8">
        <v>5</v>
      </c>
      <c r="D19" s="8">
        <v>2.5</v>
      </c>
      <c r="E19" s="4">
        <f t="shared" si="0"/>
        <v>3.125</v>
      </c>
      <c r="F19" s="3">
        <f t="shared" si="1"/>
        <v>1</v>
      </c>
      <c r="G19" s="4">
        <f t="shared" si="2"/>
        <v>16.875</v>
      </c>
    </row>
    <row r="20" spans="1:7" ht="14.25" x14ac:dyDescent="0.2">
      <c r="A20" s="14">
        <v>45729</v>
      </c>
      <c r="B20" s="8">
        <v>0.5</v>
      </c>
      <c r="C20" s="8">
        <v>2.4</v>
      </c>
      <c r="D20" s="8">
        <v>1.6</v>
      </c>
      <c r="E20" s="4">
        <f t="shared" si="0"/>
        <v>1.5249999999999999</v>
      </c>
      <c r="F20" s="3">
        <f t="shared" si="1"/>
        <v>1</v>
      </c>
      <c r="G20" s="4">
        <f t="shared" si="2"/>
        <v>18.475000000000001</v>
      </c>
    </row>
    <row r="21" spans="1:7" ht="14.25" x14ac:dyDescent="0.2">
      <c r="A21" s="14">
        <v>45730</v>
      </c>
      <c r="B21" s="8">
        <v>-0.9</v>
      </c>
      <c r="C21" s="8">
        <v>4.3</v>
      </c>
      <c r="D21" s="8">
        <v>3</v>
      </c>
      <c r="E21" s="4">
        <f t="shared" si="0"/>
        <v>2.35</v>
      </c>
      <c r="F21" s="3">
        <f t="shared" si="1"/>
        <v>1</v>
      </c>
      <c r="G21" s="4">
        <f t="shared" si="2"/>
        <v>17.649999999999999</v>
      </c>
    </row>
    <row r="22" spans="1:7" ht="14.25" x14ac:dyDescent="0.2">
      <c r="A22" s="14">
        <v>45731</v>
      </c>
      <c r="B22" s="8">
        <v>1.4</v>
      </c>
      <c r="C22" s="8">
        <v>6.1</v>
      </c>
      <c r="D22" s="8">
        <v>4.4000000000000004</v>
      </c>
      <c r="E22" s="4">
        <f t="shared" si="0"/>
        <v>4.0750000000000002</v>
      </c>
      <c r="F22" s="3">
        <f t="shared" si="1"/>
        <v>1</v>
      </c>
      <c r="G22" s="4">
        <f t="shared" si="2"/>
        <v>15.925000000000001</v>
      </c>
    </row>
    <row r="23" spans="1:7" ht="14.25" x14ac:dyDescent="0.2">
      <c r="A23" s="14">
        <v>45732</v>
      </c>
      <c r="B23" s="8">
        <v>2.1</v>
      </c>
      <c r="C23" s="8">
        <v>7.6</v>
      </c>
      <c r="D23" s="8">
        <v>5.2</v>
      </c>
      <c r="E23" s="4">
        <f t="shared" si="0"/>
        <v>5.0249999999999995</v>
      </c>
      <c r="F23" s="3">
        <f t="shared" si="1"/>
        <v>1</v>
      </c>
      <c r="G23" s="4">
        <f t="shared" si="2"/>
        <v>14.975000000000001</v>
      </c>
    </row>
    <row r="24" spans="1:7" ht="14.25" x14ac:dyDescent="0.2">
      <c r="A24" s="14">
        <v>45733</v>
      </c>
      <c r="B24" s="8">
        <v>-0.3</v>
      </c>
      <c r="C24" s="8">
        <v>5.9</v>
      </c>
      <c r="D24" s="8">
        <v>3.8</v>
      </c>
      <c r="E24" s="4">
        <f t="shared" si="0"/>
        <v>3.3</v>
      </c>
      <c r="F24" s="3">
        <f t="shared" si="1"/>
        <v>1</v>
      </c>
      <c r="G24" s="4">
        <f t="shared" si="2"/>
        <v>16.7</v>
      </c>
    </row>
    <row r="25" spans="1:7" ht="14.25" x14ac:dyDescent="0.2">
      <c r="A25" s="14">
        <v>45734</v>
      </c>
      <c r="B25" s="8">
        <v>-2.7</v>
      </c>
      <c r="C25" s="8">
        <v>8.6</v>
      </c>
      <c r="D25" s="8">
        <v>4.9000000000000004</v>
      </c>
      <c r="E25" s="4">
        <f t="shared" si="0"/>
        <v>3.9250000000000003</v>
      </c>
      <c r="F25" s="3">
        <f t="shared" si="1"/>
        <v>1</v>
      </c>
      <c r="G25" s="4">
        <f t="shared" si="2"/>
        <v>16.074999999999999</v>
      </c>
    </row>
    <row r="26" spans="1:7" ht="14.25" x14ac:dyDescent="0.2">
      <c r="A26" s="14">
        <v>45735</v>
      </c>
      <c r="B26" s="8">
        <v>0.4</v>
      </c>
      <c r="C26" s="8">
        <v>13</v>
      </c>
      <c r="D26" s="8">
        <v>10.4</v>
      </c>
      <c r="E26" s="4">
        <f t="shared" si="0"/>
        <v>8.5500000000000007</v>
      </c>
      <c r="F26" s="3">
        <f t="shared" si="1"/>
        <v>1</v>
      </c>
      <c r="G26" s="4">
        <f t="shared" si="2"/>
        <v>11.45</v>
      </c>
    </row>
    <row r="27" spans="1:7" ht="14.25" x14ac:dyDescent="0.2">
      <c r="A27" s="14">
        <v>45736</v>
      </c>
      <c r="B27" s="8">
        <v>3.8</v>
      </c>
      <c r="C27" s="8">
        <v>14.8</v>
      </c>
      <c r="D27" s="8">
        <v>12.1</v>
      </c>
      <c r="E27" s="4">
        <f t="shared" si="0"/>
        <v>10.700000000000001</v>
      </c>
      <c r="F27" s="3">
        <f t="shared" si="1"/>
        <v>1</v>
      </c>
      <c r="G27" s="4">
        <f t="shared" si="2"/>
        <v>9.2999999999999989</v>
      </c>
    </row>
    <row r="28" spans="1:7" ht="14.25" x14ac:dyDescent="0.2">
      <c r="A28" s="14">
        <v>45737</v>
      </c>
      <c r="B28" s="8">
        <v>6.3</v>
      </c>
      <c r="C28" s="8">
        <v>18.3</v>
      </c>
      <c r="D28" s="8">
        <v>16.5</v>
      </c>
      <c r="E28" s="4">
        <f t="shared" si="0"/>
        <v>14.4</v>
      </c>
      <c r="F28" s="3">
        <f t="shared" si="1"/>
        <v>1</v>
      </c>
      <c r="G28" s="4">
        <f t="shared" si="2"/>
        <v>5.6</v>
      </c>
    </row>
    <row r="29" spans="1:7" ht="14.25" x14ac:dyDescent="0.2">
      <c r="A29" s="14">
        <v>45738</v>
      </c>
      <c r="B29" s="8">
        <v>10</v>
      </c>
      <c r="C29" s="8">
        <v>16.100000000000001</v>
      </c>
      <c r="D29" s="8">
        <v>10.8</v>
      </c>
      <c r="E29" s="4">
        <f t="shared" si="0"/>
        <v>11.925000000000001</v>
      </c>
      <c r="F29" s="3">
        <f t="shared" si="1"/>
        <v>1</v>
      </c>
      <c r="G29" s="4">
        <f t="shared" si="2"/>
        <v>8.0749999999999993</v>
      </c>
    </row>
    <row r="30" spans="1:7" ht="14.25" x14ac:dyDescent="0.2">
      <c r="A30" s="14">
        <v>45739</v>
      </c>
      <c r="B30" s="8">
        <v>8.4</v>
      </c>
      <c r="C30" s="8">
        <v>13</v>
      </c>
      <c r="D30" s="8">
        <v>9.6</v>
      </c>
      <c r="E30" s="4">
        <f t="shared" si="0"/>
        <v>10.15</v>
      </c>
      <c r="F30" s="3">
        <f t="shared" si="1"/>
        <v>1</v>
      </c>
      <c r="G30" s="4">
        <f t="shared" si="2"/>
        <v>9.85</v>
      </c>
    </row>
    <row r="31" spans="1:7" ht="14.25" x14ac:dyDescent="0.2">
      <c r="A31" s="14">
        <v>45740</v>
      </c>
      <c r="B31" s="8">
        <v>6.9</v>
      </c>
      <c r="C31" s="8">
        <v>13.8</v>
      </c>
      <c r="D31" s="8">
        <v>12.3</v>
      </c>
      <c r="E31" s="4">
        <f t="shared" si="0"/>
        <v>11.324999999999999</v>
      </c>
      <c r="F31" s="3">
        <f t="shared" si="1"/>
        <v>1</v>
      </c>
      <c r="G31" s="4">
        <f t="shared" si="2"/>
        <v>8.6750000000000007</v>
      </c>
    </row>
    <row r="32" spans="1:7" ht="14.25" x14ac:dyDescent="0.2">
      <c r="A32" s="14">
        <v>45741</v>
      </c>
      <c r="B32" s="8">
        <v>6.3</v>
      </c>
      <c r="C32" s="8">
        <v>12.5</v>
      </c>
      <c r="D32" s="8">
        <v>10.5</v>
      </c>
      <c r="E32" s="4">
        <f t="shared" si="0"/>
        <v>9.9499999999999993</v>
      </c>
      <c r="F32" s="3">
        <f t="shared" si="1"/>
        <v>1</v>
      </c>
      <c r="G32" s="4">
        <f t="shared" si="2"/>
        <v>10.050000000000001</v>
      </c>
    </row>
    <row r="33" spans="1:7" ht="14.25" x14ac:dyDescent="0.2">
      <c r="A33" s="14">
        <v>45742</v>
      </c>
      <c r="B33" s="8">
        <v>7.2</v>
      </c>
      <c r="C33" s="8">
        <v>8.1999999999999993</v>
      </c>
      <c r="D33" s="8">
        <v>7.2</v>
      </c>
      <c r="E33" s="4">
        <f t="shared" si="0"/>
        <v>7.4499999999999993</v>
      </c>
      <c r="F33" s="3">
        <f t="shared" si="1"/>
        <v>1</v>
      </c>
      <c r="G33" s="4">
        <f t="shared" si="2"/>
        <v>12.55</v>
      </c>
    </row>
    <row r="34" spans="1:7" ht="14.25" x14ac:dyDescent="0.2">
      <c r="A34" s="14">
        <v>45743</v>
      </c>
      <c r="B34" s="8">
        <v>1.7</v>
      </c>
      <c r="C34" s="8">
        <v>12</v>
      </c>
      <c r="D34" s="8">
        <v>10.3</v>
      </c>
      <c r="E34" s="4">
        <f t="shared" si="0"/>
        <v>8.5749999999999993</v>
      </c>
      <c r="F34" s="3">
        <f t="shared" si="1"/>
        <v>1</v>
      </c>
      <c r="G34" s="4">
        <f t="shared" si="2"/>
        <v>11.425000000000001</v>
      </c>
    </row>
    <row r="35" spans="1:7" ht="14.25" x14ac:dyDescent="0.2">
      <c r="A35" s="14">
        <v>45744</v>
      </c>
      <c r="B35" s="8">
        <v>4.4000000000000004</v>
      </c>
      <c r="C35" s="8">
        <v>13.2</v>
      </c>
      <c r="D35" s="8">
        <v>10.5</v>
      </c>
      <c r="E35" s="4">
        <f t="shared" si="0"/>
        <v>9.65</v>
      </c>
      <c r="F35" s="3">
        <f t="shared" si="1"/>
        <v>1</v>
      </c>
      <c r="G35" s="4">
        <f t="shared" si="2"/>
        <v>10.35</v>
      </c>
    </row>
    <row r="36" spans="1:7" ht="14.25" x14ac:dyDescent="0.2">
      <c r="A36" s="14">
        <v>45745</v>
      </c>
      <c r="B36" s="8">
        <v>6.4</v>
      </c>
      <c r="C36" s="8">
        <v>11.5</v>
      </c>
      <c r="D36" s="8">
        <v>8.4</v>
      </c>
      <c r="E36" s="4">
        <f t="shared" si="0"/>
        <v>8.6749999999999989</v>
      </c>
      <c r="F36" s="3">
        <f t="shared" si="1"/>
        <v>1</v>
      </c>
      <c r="G36" s="4">
        <f t="shared" si="2"/>
        <v>11.325000000000001</v>
      </c>
    </row>
    <row r="37" spans="1:7" ht="14.25" x14ac:dyDescent="0.2">
      <c r="A37" s="14">
        <v>45746</v>
      </c>
      <c r="B37" s="8">
        <v>2.2000000000000002</v>
      </c>
      <c r="C37" s="8">
        <v>6.8</v>
      </c>
      <c r="D37" s="8">
        <v>10</v>
      </c>
      <c r="E37" s="4">
        <f t="shared" si="0"/>
        <v>7.25</v>
      </c>
      <c r="F37" s="3">
        <f t="shared" si="1"/>
        <v>1</v>
      </c>
      <c r="G37" s="4">
        <f t="shared" si="2"/>
        <v>12.75</v>
      </c>
    </row>
    <row r="38" spans="1:7" ht="15" thickBot="1" x14ac:dyDescent="0.25">
      <c r="A38" s="14">
        <v>45747</v>
      </c>
      <c r="B38" s="8">
        <v>5</v>
      </c>
      <c r="C38" s="8">
        <v>9.8000000000000007</v>
      </c>
      <c r="D38" s="8">
        <v>7.7</v>
      </c>
      <c r="E38" s="4">
        <f t="shared" si="0"/>
        <v>7.55</v>
      </c>
      <c r="F38" s="3">
        <f t="shared" si="1"/>
        <v>1</v>
      </c>
      <c r="G38" s="4">
        <f t="shared" si="2"/>
        <v>12.45</v>
      </c>
    </row>
    <row r="39" spans="1:7" ht="15" thickTop="1" x14ac:dyDescent="0.2">
      <c r="A39" s="15"/>
      <c r="B39" s="10"/>
      <c r="C39" s="10"/>
      <c r="D39" s="10"/>
      <c r="E39" s="13"/>
      <c r="F39" s="12"/>
      <c r="G39" s="13"/>
    </row>
    <row r="40" spans="1:7" ht="14.25" x14ac:dyDescent="0.2">
      <c r="A40" s="2"/>
      <c r="B40" s="16">
        <f>SUM(B8:B38)/31</f>
        <v>3.5129032258064523</v>
      </c>
      <c r="C40" s="16">
        <f>SUM(C8:C38)/31</f>
        <v>10.529032258064516</v>
      </c>
      <c r="D40" s="16">
        <f>SUM(D8:D38)/31</f>
        <v>7.9483870967741943</v>
      </c>
      <c r="E40" s="4">
        <f>(B40+C40+D40+D40)/4</f>
        <v>7.4846774193548393</v>
      </c>
      <c r="F40" s="3">
        <f>SUM(F8:F38)</f>
        <v>31</v>
      </c>
      <c r="G40" s="4">
        <f>SUM(G8:G38)</f>
        <v>387.97500000000008</v>
      </c>
    </row>
    <row r="41" spans="1:7" ht="14.25" x14ac:dyDescent="0.2">
      <c r="A41" s="2"/>
      <c r="B41" s="3"/>
      <c r="C41" s="3"/>
      <c r="D41" s="3"/>
      <c r="E41" s="4"/>
      <c r="F41" s="3"/>
      <c r="G41" s="4"/>
    </row>
    <row r="42" spans="1:7" ht="14.25" x14ac:dyDescent="0.2">
      <c r="A42" s="2"/>
      <c r="B42" s="3"/>
      <c r="C42" s="17" t="s">
        <v>8</v>
      </c>
      <c r="D42" s="3"/>
      <c r="E42" s="4">
        <f>G40</f>
        <v>387.97500000000008</v>
      </c>
      <c r="F42" s="3"/>
      <c r="G42" s="4"/>
    </row>
    <row r="43" spans="1:7" ht="14.25" x14ac:dyDescent="0.2">
      <c r="A43" s="2"/>
      <c r="B43" s="3"/>
      <c r="C43" s="17" t="s">
        <v>9</v>
      </c>
      <c r="D43" s="3"/>
      <c r="E43" s="4">
        <f>IF(F40=0,0,G40/F40)</f>
        <v>12.515322580645163</v>
      </c>
      <c r="F43" s="3"/>
      <c r="G43" s="4"/>
    </row>
    <row r="44" spans="1:7" ht="14.25" x14ac:dyDescent="0.2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4.25" x14ac:dyDescent="0.2">
      <c r="A45" s="2"/>
      <c r="B45" s="3"/>
      <c r="C45" s="17" t="s">
        <v>11</v>
      </c>
      <c r="D45" s="3"/>
      <c r="E45" s="4">
        <f>20-E43</f>
        <v>7.4846774193548367</v>
      </c>
      <c r="F45" s="3"/>
      <c r="G45" s="4"/>
    </row>
    <row r="46" spans="1:7" x14ac:dyDescent="0.2">
      <c r="B46" s="19"/>
      <c r="C46" s="19"/>
      <c r="D46" s="19"/>
      <c r="E46" s="20"/>
      <c r="F46" s="19"/>
      <c r="G46" s="20"/>
    </row>
    <row r="47" spans="1:7" x14ac:dyDescent="0.2">
      <c r="A47" s="34"/>
      <c r="B47" s="34"/>
      <c r="C47" s="34"/>
      <c r="D47" s="34"/>
      <c r="E47" s="34"/>
      <c r="F47" s="34"/>
      <c r="G47" s="34"/>
    </row>
    <row r="48" spans="1:7" x14ac:dyDescent="0.2">
      <c r="B48" s="19"/>
      <c r="C48" s="19"/>
      <c r="D48" s="19"/>
      <c r="E48" s="20"/>
      <c r="F48" s="19"/>
      <c r="G48" s="20"/>
    </row>
    <row r="49" spans="1:7" x14ac:dyDescent="0.2">
      <c r="A49" s="22"/>
      <c r="B49" s="22"/>
      <c r="C49" s="22"/>
      <c r="D49" s="22"/>
      <c r="E49" s="23"/>
      <c r="F49" s="22"/>
      <c r="G49" s="23"/>
    </row>
    <row r="50" spans="1:7" x14ac:dyDescent="0.2">
      <c r="B50" s="19"/>
      <c r="C50" s="19"/>
      <c r="D50" s="19"/>
      <c r="E50" s="20"/>
      <c r="F50" s="19"/>
      <c r="G50" s="20"/>
    </row>
    <row r="51" spans="1:7" x14ac:dyDescent="0.2">
      <c r="B51" s="19"/>
      <c r="C51" s="19"/>
      <c r="D51" s="19"/>
      <c r="E51" s="20"/>
      <c r="F51" s="19"/>
      <c r="G51" s="20"/>
    </row>
    <row r="52" spans="1:7" x14ac:dyDescent="0.2">
      <c r="B52" s="19"/>
      <c r="C52" s="19"/>
      <c r="D52" s="19"/>
      <c r="E52" s="20"/>
      <c r="F52" s="19"/>
      <c r="G52" s="20"/>
    </row>
    <row r="53" spans="1:7" x14ac:dyDescent="0.2">
      <c r="B53" s="19"/>
      <c r="C53" s="19"/>
      <c r="D53" s="19"/>
      <c r="E53" s="20"/>
      <c r="F53" s="19"/>
      <c r="G53" s="20"/>
    </row>
    <row r="54" spans="1:7" x14ac:dyDescent="0.2">
      <c r="B54" s="19"/>
      <c r="C54" s="19"/>
      <c r="D54" s="19"/>
      <c r="E54" s="20"/>
      <c r="F54" s="19"/>
      <c r="G54" s="20"/>
    </row>
    <row r="55" spans="1:7" x14ac:dyDescent="0.2">
      <c r="B55" s="19"/>
      <c r="C55" s="19"/>
      <c r="D55" s="19"/>
      <c r="E55" s="20"/>
      <c r="F55" s="19"/>
      <c r="G55" s="20"/>
    </row>
  </sheetData>
  <mergeCells count="2">
    <mergeCell ref="A47:G47"/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zoomScaleNormal="100" workbookViewId="0"/>
  </sheetViews>
  <sheetFormatPr baseColWidth="10" defaultColWidth="10.7109375" defaultRowHeight="12.75" x14ac:dyDescent="0.2"/>
  <cols>
    <col min="1" max="7" width="11.42578125" style="5"/>
    <col min="8" max="16384" width="10.7109375" style="5"/>
  </cols>
  <sheetData>
    <row r="1" spans="1:10" ht="14.25" x14ac:dyDescent="0.2">
      <c r="A1" s="2"/>
      <c r="B1" s="3"/>
      <c r="C1" s="3"/>
      <c r="D1" s="3"/>
      <c r="E1" s="4"/>
      <c r="F1" s="3"/>
      <c r="G1" s="4"/>
    </row>
    <row r="2" spans="1:10" s="1" customFormat="1" ht="19.5" x14ac:dyDescent="0.4">
      <c r="A2" s="32" t="s">
        <v>19</v>
      </c>
      <c r="B2" s="32"/>
      <c r="C2" s="32"/>
      <c r="D2" s="32"/>
      <c r="E2" s="32"/>
      <c r="F2" s="32"/>
      <c r="G2" s="32"/>
    </row>
    <row r="3" spans="1:10" ht="14.25" x14ac:dyDescent="0.2">
      <c r="A3" s="2"/>
      <c r="B3" s="3"/>
      <c r="C3" s="3"/>
      <c r="D3" s="3"/>
      <c r="E3" s="4"/>
      <c r="F3" s="3"/>
      <c r="G3" s="4"/>
    </row>
    <row r="4" spans="1:10" ht="14.25" x14ac:dyDescent="0.2">
      <c r="A4" s="6" t="s">
        <v>0</v>
      </c>
      <c r="B4" s="6"/>
      <c r="C4" s="6"/>
      <c r="D4" s="6"/>
      <c r="E4" s="7"/>
      <c r="F4" s="6"/>
      <c r="G4" s="7"/>
    </row>
    <row r="5" spans="1:10" ht="14.25" x14ac:dyDescent="0.2">
      <c r="A5" s="2"/>
      <c r="B5" s="3"/>
      <c r="C5" s="3"/>
      <c r="D5" s="3"/>
      <c r="E5" s="4"/>
      <c r="F5" s="3"/>
      <c r="G5" s="4"/>
    </row>
    <row r="6" spans="1:10" ht="15" thickBot="1" x14ac:dyDescent="0.25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10" ht="15" thickTop="1" x14ac:dyDescent="0.2">
      <c r="A7" s="10"/>
      <c r="B7" s="10"/>
      <c r="C7" s="10"/>
      <c r="D7" s="10"/>
      <c r="E7" s="13"/>
      <c r="F7" s="12"/>
      <c r="G7" s="13"/>
    </row>
    <row r="8" spans="1:10" ht="14.25" x14ac:dyDescent="0.2">
      <c r="A8" s="14">
        <v>45748</v>
      </c>
      <c r="B8" s="8">
        <v>2.8</v>
      </c>
      <c r="C8" s="8">
        <v>8.6</v>
      </c>
      <c r="D8" s="8">
        <v>8</v>
      </c>
      <c r="E8" s="4">
        <f t="shared" ref="E8:E37" si="0">(B8+C8+D8+D8)/4</f>
        <v>6.85</v>
      </c>
      <c r="F8" s="3">
        <f t="shared" ref="F8:F37" si="1">IF(E8&gt;14.99,0,1)</f>
        <v>1</v>
      </c>
      <c r="G8" s="4">
        <f t="shared" ref="G8:G37" si="2">IF(F8=0,0,20-E8)</f>
        <v>13.15</v>
      </c>
    </row>
    <row r="9" spans="1:10" ht="14.25" x14ac:dyDescent="0.2">
      <c r="A9" s="14">
        <v>45749</v>
      </c>
      <c r="B9" s="8">
        <v>4.8</v>
      </c>
      <c r="C9" s="8">
        <v>14.2</v>
      </c>
      <c r="D9" s="8">
        <v>13.5</v>
      </c>
      <c r="E9" s="4">
        <f t="shared" si="0"/>
        <v>11.5</v>
      </c>
      <c r="F9" s="3">
        <f t="shared" si="1"/>
        <v>1</v>
      </c>
      <c r="G9" s="4">
        <f t="shared" si="2"/>
        <v>8.5</v>
      </c>
      <c r="J9" s="5" t="s">
        <v>13</v>
      </c>
    </row>
    <row r="10" spans="1:10" ht="14.25" x14ac:dyDescent="0.2">
      <c r="A10" s="14">
        <v>45750</v>
      </c>
      <c r="B10" s="8">
        <v>6.9</v>
      </c>
      <c r="C10" s="8">
        <v>15.7</v>
      </c>
      <c r="D10" s="8">
        <v>15.7</v>
      </c>
      <c r="E10" s="4">
        <f t="shared" si="0"/>
        <v>13.5</v>
      </c>
      <c r="F10" s="3">
        <f t="shared" si="1"/>
        <v>1</v>
      </c>
      <c r="G10" s="4">
        <f t="shared" si="2"/>
        <v>6.5</v>
      </c>
    </row>
    <row r="11" spans="1:10" ht="14.25" x14ac:dyDescent="0.2">
      <c r="A11" s="14">
        <v>45751</v>
      </c>
      <c r="B11" s="8">
        <v>9.1999999999999993</v>
      </c>
      <c r="C11" s="8">
        <v>18.7</v>
      </c>
      <c r="D11" s="8">
        <v>16</v>
      </c>
      <c r="E11" s="4">
        <f t="shared" si="0"/>
        <v>14.975</v>
      </c>
      <c r="F11" s="3">
        <f t="shared" si="1"/>
        <v>1</v>
      </c>
      <c r="G11" s="4">
        <f t="shared" si="2"/>
        <v>5.0250000000000004</v>
      </c>
    </row>
    <row r="12" spans="1:10" ht="14.25" x14ac:dyDescent="0.2">
      <c r="A12" s="14">
        <v>45752</v>
      </c>
      <c r="B12" s="8">
        <v>10.5</v>
      </c>
      <c r="C12" s="8">
        <v>19.100000000000001</v>
      </c>
      <c r="D12" s="8">
        <v>15.5</v>
      </c>
      <c r="E12" s="4">
        <f t="shared" si="0"/>
        <v>15.15</v>
      </c>
      <c r="F12" s="3">
        <f t="shared" si="1"/>
        <v>0</v>
      </c>
      <c r="G12" s="4">
        <f t="shared" si="2"/>
        <v>0</v>
      </c>
    </row>
    <row r="13" spans="1:10" ht="14.25" x14ac:dyDescent="0.2">
      <c r="A13" s="14">
        <v>45753</v>
      </c>
      <c r="B13" s="8">
        <v>4.5</v>
      </c>
      <c r="C13" s="8">
        <v>8.8000000000000007</v>
      </c>
      <c r="D13" s="8">
        <v>7.8</v>
      </c>
      <c r="E13" s="4">
        <f t="shared" si="0"/>
        <v>7.2250000000000005</v>
      </c>
      <c r="F13" s="3">
        <f t="shared" si="1"/>
        <v>1</v>
      </c>
      <c r="G13" s="4">
        <f t="shared" si="2"/>
        <v>12.774999999999999</v>
      </c>
    </row>
    <row r="14" spans="1:10" ht="14.25" x14ac:dyDescent="0.2">
      <c r="A14" s="14">
        <v>45754</v>
      </c>
      <c r="B14" s="8">
        <v>-0.8</v>
      </c>
      <c r="C14" s="8">
        <v>9</v>
      </c>
      <c r="D14" s="8">
        <v>7.9</v>
      </c>
      <c r="E14" s="4">
        <f t="shared" si="0"/>
        <v>6</v>
      </c>
      <c r="F14" s="3">
        <f t="shared" si="1"/>
        <v>1</v>
      </c>
      <c r="G14" s="4">
        <f t="shared" si="2"/>
        <v>14</v>
      </c>
    </row>
    <row r="15" spans="1:10" ht="14.25" x14ac:dyDescent="0.2">
      <c r="A15" s="14">
        <v>45755</v>
      </c>
      <c r="B15" s="8">
        <v>2.9</v>
      </c>
      <c r="C15" s="8">
        <v>12.6</v>
      </c>
      <c r="D15" s="8">
        <v>10.7</v>
      </c>
      <c r="E15" s="4">
        <f t="shared" si="0"/>
        <v>9.2249999999999996</v>
      </c>
      <c r="F15" s="3">
        <f t="shared" si="1"/>
        <v>1</v>
      </c>
      <c r="G15" s="4">
        <f t="shared" si="2"/>
        <v>10.775</v>
      </c>
    </row>
    <row r="16" spans="1:10" ht="14.25" x14ac:dyDescent="0.2">
      <c r="A16" s="14">
        <v>45756</v>
      </c>
      <c r="B16" s="8">
        <v>4.5</v>
      </c>
      <c r="C16" s="8">
        <v>14</v>
      </c>
      <c r="D16" s="8">
        <v>12.8</v>
      </c>
      <c r="E16" s="4">
        <f t="shared" si="0"/>
        <v>11.025</v>
      </c>
      <c r="F16" s="3">
        <f t="shared" si="1"/>
        <v>1</v>
      </c>
      <c r="G16" s="4">
        <f t="shared" si="2"/>
        <v>8.9749999999999996</v>
      </c>
    </row>
    <row r="17" spans="1:7" ht="14.25" x14ac:dyDescent="0.2">
      <c r="A17" s="14">
        <v>45757</v>
      </c>
      <c r="B17" s="8">
        <v>3.9</v>
      </c>
      <c r="C17" s="8">
        <v>8.6</v>
      </c>
      <c r="D17" s="8">
        <v>10.1</v>
      </c>
      <c r="E17" s="4">
        <f t="shared" si="0"/>
        <v>8.1750000000000007</v>
      </c>
      <c r="F17" s="3">
        <f t="shared" si="1"/>
        <v>1</v>
      </c>
      <c r="G17" s="4">
        <f t="shared" si="2"/>
        <v>11.824999999999999</v>
      </c>
    </row>
    <row r="18" spans="1:7" ht="14.25" x14ac:dyDescent="0.2">
      <c r="A18" s="14">
        <v>45758</v>
      </c>
      <c r="B18" s="8">
        <v>4.3</v>
      </c>
      <c r="C18" s="8">
        <v>15.1</v>
      </c>
      <c r="D18" s="8">
        <v>16.2</v>
      </c>
      <c r="E18" s="4">
        <f t="shared" si="0"/>
        <v>12.95</v>
      </c>
      <c r="F18" s="3">
        <f t="shared" si="1"/>
        <v>1</v>
      </c>
      <c r="G18" s="4">
        <f t="shared" si="2"/>
        <v>7.0500000000000007</v>
      </c>
    </row>
    <row r="19" spans="1:7" ht="14.25" x14ac:dyDescent="0.2">
      <c r="A19" s="14">
        <v>45759</v>
      </c>
      <c r="B19" s="8">
        <v>7</v>
      </c>
      <c r="C19" s="8">
        <v>19.7</v>
      </c>
      <c r="D19" s="8">
        <v>17.5</v>
      </c>
      <c r="E19" s="4">
        <f t="shared" si="0"/>
        <v>15.425000000000001</v>
      </c>
      <c r="F19" s="3">
        <f t="shared" si="1"/>
        <v>0</v>
      </c>
      <c r="G19" s="4">
        <f t="shared" si="2"/>
        <v>0</v>
      </c>
    </row>
    <row r="20" spans="1:7" ht="14.25" x14ac:dyDescent="0.2">
      <c r="A20" s="14">
        <v>45760</v>
      </c>
      <c r="B20" s="8">
        <v>11.6</v>
      </c>
      <c r="C20" s="8">
        <v>12.5</v>
      </c>
      <c r="D20" s="8">
        <v>12.3</v>
      </c>
      <c r="E20" s="4">
        <f t="shared" si="0"/>
        <v>12.175000000000001</v>
      </c>
      <c r="F20" s="3">
        <f t="shared" si="1"/>
        <v>1</v>
      </c>
      <c r="G20" s="4">
        <f t="shared" si="2"/>
        <v>7.8249999999999993</v>
      </c>
    </row>
    <row r="21" spans="1:7" ht="14.25" x14ac:dyDescent="0.2">
      <c r="A21" s="14">
        <v>45761</v>
      </c>
      <c r="B21" s="8">
        <v>6.1</v>
      </c>
      <c r="C21" s="8">
        <v>15.4</v>
      </c>
      <c r="D21" s="8">
        <v>16.5</v>
      </c>
      <c r="E21" s="4">
        <f t="shared" si="0"/>
        <v>13.625</v>
      </c>
      <c r="F21" s="3">
        <f t="shared" si="1"/>
        <v>1</v>
      </c>
      <c r="G21" s="4">
        <f t="shared" si="2"/>
        <v>6.375</v>
      </c>
    </row>
    <row r="22" spans="1:7" ht="14.25" x14ac:dyDescent="0.2">
      <c r="A22" s="14">
        <v>45762</v>
      </c>
      <c r="B22" s="8">
        <v>10.199999999999999</v>
      </c>
      <c r="C22" s="8">
        <v>14.7</v>
      </c>
      <c r="D22" s="8">
        <v>12.9</v>
      </c>
      <c r="E22" s="4">
        <f t="shared" si="0"/>
        <v>12.674999999999999</v>
      </c>
      <c r="F22" s="3">
        <f t="shared" si="1"/>
        <v>1</v>
      </c>
      <c r="G22" s="4">
        <f t="shared" si="2"/>
        <v>7.3250000000000011</v>
      </c>
    </row>
    <row r="23" spans="1:7" ht="14.25" x14ac:dyDescent="0.2">
      <c r="A23" s="14">
        <v>45763</v>
      </c>
      <c r="B23" s="8">
        <v>9.3000000000000007</v>
      </c>
      <c r="C23" s="8">
        <v>7.8</v>
      </c>
      <c r="D23" s="8">
        <v>8.4</v>
      </c>
      <c r="E23" s="4">
        <f t="shared" si="0"/>
        <v>8.4749999999999996</v>
      </c>
      <c r="F23" s="3">
        <f t="shared" si="1"/>
        <v>1</v>
      </c>
      <c r="G23" s="4">
        <f t="shared" si="2"/>
        <v>11.525</v>
      </c>
    </row>
    <row r="24" spans="1:7" ht="14.25" x14ac:dyDescent="0.2">
      <c r="A24" s="14">
        <v>45764</v>
      </c>
      <c r="B24" s="8">
        <v>5.4</v>
      </c>
      <c r="C24" s="8">
        <v>5.8</v>
      </c>
      <c r="D24" s="8">
        <v>5.4</v>
      </c>
      <c r="E24" s="4">
        <f t="shared" si="0"/>
        <v>5.5</v>
      </c>
      <c r="F24" s="3">
        <f t="shared" si="1"/>
        <v>1</v>
      </c>
      <c r="G24" s="4">
        <f t="shared" si="2"/>
        <v>14.5</v>
      </c>
    </row>
    <row r="25" spans="1:7" ht="14.25" x14ac:dyDescent="0.2">
      <c r="A25" s="14">
        <v>45765</v>
      </c>
      <c r="B25" s="8">
        <v>4.8</v>
      </c>
      <c r="C25" s="8">
        <v>8.1</v>
      </c>
      <c r="D25" s="8">
        <v>7.9</v>
      </c>
      <c r="E25" s="4">
        <f t="shared" si="0"/>
        <v>7.1749999999999989</v>
      </c>
      <c r="F25" s="3">
        <f t="shared" si="1"/>
        <v>1</v>
      </c>
      <c r="G25" s="4">
        <f t="shared" si="2"/>
        <v>12.825000000000001</v>
      </c>
    </row>
    <row r="26" spans="1:7" ht="14.25" x14ac:dyDescent="0.2">
      <c r="A26" s="14">
        <v>45766</v>
      </c>
      <c r="B26" s="8">
        <v>2.2000000000000002</v>
      </c>
      <c r="C26" s="8">
        <v>13.4</v>
      </c>
      <c r="D26" s="8">
        <v>14.8</v>
      </c>
      <c r="E26" s="4">
        <f t="shared" si="0"/>
        <v>11.3</v>
      </c>
      <c r="F26" s="3">
        <f t="shared" si="1"/>
        <v>1</v>
      </c>
      <c r="G26" s="4">
        <f t="shared" si="2"/>
        <v>8.6999999999999993</v>
      </c>
    </row>
    <row r="27" spans="1:7" ht="14.25" x14ac:dyDescent="0.2">
      <c r="A27" s="14">
        <v>45767</v>
      </c>
      <c r="B27" s="8">
        <v>8.6</v>
      </c>
      <c r="C27" s="8">
        <v>15</v>
      </c>
      <c r="D27" s="8">
        <v>10.4</v>
      </c>
      <c r="E27" s="4">
        <f t="shared" si="0"/>
        <v>11.1</v>
      </c>
      <c r="F27" s="3">
        <f t="shared" si="1"/>
        <v>1</v>
      </c>
      <c r="G27" s="4">
        <f t="shared" si="2"/>
        <v>8.9</v>
      </c>
    </row>
    <row r="28" spans="1:7" ht="14.25" x14ac:dyDescent="0.2">
      <c r="A28" s="14">
        <v>45768</v>
      </c>
      <c r="B28" s="8">
        <v>5</v>
      </c>
      <c r="C28" s="8">
        <v>10.7</v>
      </c>
      <c r="D28" s="8">
        <v>9.9</v>
      </c>
      <c r="E28" s="4">
        <f t="shared" si="0"/>
        <v>8.875</v>
      </c>
      <c r="F28" s="3">
        <f t="shared" si="1"/>
        <v>1</v>
      </c>
      <c r="G28" s="4">
        <f t="shared" si="2"/>
        <v>11.125</v>
      </c>
    </row>
    <row r="29" spans="1:7" ht="14.25" x14ac:dyDescent="0.2">
      <c r="A29" s="14">
        <v>45769</v>
      </c>
      <c r="B29" s="8">
        <v>8.1</v>
      </c>
      <c r="C29" s="8">
        <v>13.9</v>
      </c>
      <c r="D29" s="8">
        <v>14.5</v>
      </c>
      <c r="E29" s="4">
        <f t="shared" si="0"/>
        <v>12.75</v>
      </c>
      <c r="F29" s="3">
        <f t="shared" si="1"/>
        <v>1</v>
      </c>
      <c r="G29" s="4">
        <f t="shared" si="2"/>
        <v>7.25</v>
      </c>
    </row>
    <row r="30" spans="1:7" ht="14.25" x14ac:dyDescent="0.2">
      <c r="A30" s="14">
        <v>45770</v>
      </c>
      <c r="B30" s="8">
        <v>8.3000000000000007</v>
      </c>
      <c r="C30" s="8">
        <v>11.1</v>
      </c>
      <c r="D30" s="8">
        <v>7.8</v>
      </c>
      <c r="E30" s="4">
        <f t="shared" si="0"/>
        <v>8.75</v>
      </c>
      <c r="F30" s="3">
        <f t="shared" si="1"/>
        <v>1</v>
      </c>
      <c r="G30" s="4">
        <f t="shared" si="2"/>
        <v>11.25</v>
      </c>
    </row>
    <row r="31" spans="1:7" ht="14.25" x14ac:dyDescent="0.2">
      <c r="A31" s="14">
        <v>45771</v>
      </c>
      <c r="B31" s="8">
        <v>6.5</v>
      </c>
      <c r="C31" s="8">
        <v>9.4</v>
      </c>
      <c r="D31" s="8">
        <v>9.6999999999999993</v>
      </c>
      <c r="E31" s="4">
        <f t="shared" si="0"/>
        <v>8.8249999999999993</v>
      </c>
      <c r="F31" s="3">
        <f t="shared" si="1"/>
        <v>1</v>
      </c>
      <c r="G31" s="4">
        <f t="shared" si="2"/>
        <v>11.175000000000001</v>
      </c>
    </row>
    <row r="32" spans="1:7" ht="14.25" x14ac:dyDescent="0.2">
      <c r="A32" s="14">
        <v>45772</v>
      </c>
      <c r="B32" s="8">
        <v>8.6999999999999993</v>
      </c>
      <c r="C32" s="8">
        <v>12.3</v>
      </c>
      <c r="D32" s="8">
        <v>11.7</v>
      </c>
      <c r="E32" s="4">
        <f t="shared" si="0"/>
        <v>11.100000000000001</v>
      </c>
      <c r="F32" s="3">
        <f t="shared" si="1"/>
        <v>1</v>
      </c>
      <c r="G32" s="4">
        <f t="shared" si="2"/>
        <v>8.8999999999999986</v>
      </c>
    </row>
    <row r="33" spans="1:7" ht="14.25" x14ac:dyDescent="0.2">
      <c r="A33" s="14">
        <v>45773</v>
      </c>
      <c r="B33" s="8">
        <v>5.7</v>
      </c>
      <c r="C33" s="8">
        <v>15.2</v>
      </c>
      <c r="D33" s="8">
        <v>11.7</v>
      </c>
      <c r="E33" s="4">
        <f t="shared" si="0"/>
        <v>11.074999999999999</v>
      </c>
      <c r="F33" s="3">
        <f t="shared" si="1"/>
        <v>1</v>
      </c>
      <c r="G33" s="4">
        <f t="shared" si="2"/>
        <v>8.9250000000000007</v>
      </c>
    </row>
    <row r="34" spans="1:7" ht="14.25" x14ac:dyDescent="0.2">
      <c r="A34" s="14">
        <v>45774</v>
      </c>
      <c r="B34" s="8">
        <v>8.6999999999999993</v>
      </c>
      <c r="C34" s="8">
        <v>16.399999999999999</v>
      </c>
      <c r="D34" s="8">
        <v>16.7</v>
      </c>
      <c r="E34" s="4">
        <f t="shared" si="0"/>
        <v>14.625</v>
      </c>
      <c r="F34" s="3">
        <f t="shared" si="1"/>
        <v>1</v>
      </c>
      <c r="G34" s="4">
        <f t="shared" si="2"/>
        <v>5.375</v>
      </c>
    </row>
    <row r="35" spans="1:7" ht="14.25" x14ac:dyDescent="0.2">
      <c r="A35" s="14">
        <v>45775</v>
      </c>
      <c r="B35" s="8">
        <v>9</v>
      </c>
      <c r="C35" s="8">
        <v>18.899999999999999</v>
      </c>
      <c r="D35" s="8">
        <v>17.3</v>
      </c>
      <c r="E35" s="4">
        <f t="shared" si="0"/>
        <v>15.625</v>
      </c>
      <c r="F35" s="3">
        <f t="shared" si="1"/>
        <v>0</v>
      </c>
      <c r="G35" s="4">
        <f t="shared" si="2"/>
        <v>0</v>
      </c>
    </row>
    <row r="36" spans="1:7" ht="14.25" x14ac:dyDescent="0.2">
      <c r="A36" s="14">
        <v>45776</v>
      </c>
      <c r="B36" s="8">
        <v>9.9</v>
      </c>
      <c r="C36" s="8">
        <v>20.5</v>
      </c>
      <c r="D36" s="8">
        <v>19.399999999999999</v>
      </c>
      <c r="E36" s="4">
        <f t="shared" si="0"/>
        <v>17.299999999999997</v>
      </c>
      <c r="F36" s="3">
        <f t="shared" si="1"/>
        <v>0</v>
      </c>
      <c r="G36" s="4">
        <f t="shared" si="2"/>
        <v>0</v>
      </c>
    </row>
    <row r="37" spans="1:7" ht="15" thickBot="1" x14ac:dyDescent="0.25">
      <c r="A37" s="14">
        <v>45777</v>
      </c>
      <c r="B37" s="8">
        <v>11.2</v>
      </c>
      <c r="C37" s="8">
        <v>22.4</v>
      </c>
      <c r="D37" s="8">
        <v>21.3</v>
      </c>
      <c r="E37" s="4">
        <f t="shared" si="0"/>
        <v>19.049999999999997</v>
      </c>
      <c r="F37" s="3">
        <f t="shared" si="1"/>
        <v>0</v>
      </c>
      <c r="G37" s="4">
        <f t="shared" si="2"/>
        <v>0</v>
      </c>
    </row>
    <row r="38" spans="1:7" ht="15" thickTop="1" x14ac:dyDescent="0.2">
      <c r="A38" s="15"/>
      <c r="B38" s="10"/>
      <c r="C38" s="10"/>
      <c r="D38" s="10"/>
      <c r="E38" s="13"/>
      <c r="F38" s="12"/>
      <c r="G38" s="13"/>
    </row>
    <row r="39" spans="1:7" ht="14.25" x14ac:dyDescent="0.2">
      <c r="A39" s="2"/>
      <c r="B39" s="16">
        <f>SUM(B8:B37)/30</f>
        <v>6.6599999999999984</v>
      </c>
      <c r="C39" s="16">
        <f>SUM(C8:C37)/30</f>
        <v>13.586666666666664</v>
      </c>
      <c r="D39" s="16">
        <f>SUM(D8:D37)/30</f>
        <v>12.676666666666668</v>
      </c>
      <c r="E39" s="4">
        <f>(B39+C39+D39+D39)/4</f>
        <v>11.4</v>
      </c>
      <c r="F39" s="3">
        <f>SUM(F8:F37)</f>
        <v>25</v>
      </c>
      <c r="G39" s="4">
        <f>SUM(G8:G37)</f>
        <v>240.55</v>
      </c>
    </row>
    <row r="40" spans="1:7" ht="14.25" x14ac:dyDescent="0.2">
      <c r="A40" s="2"/>
      <c r="B40" s="3"/>
      <c r="C40" s="3"/>
      <c r="D40" s="3"/>
      <c r="E40" s="4"/>
      <c r="F40" s="3"/>
      <c r="G40" s="4"/>
    </row>
    <row r="41" spans="1:7" ht="14.25" x14ac:dyDescent="0.2">
      <c r="A41" s="2"/>
      <c r="B41" s="3"/>
      <c r="C41" s="17" t="s">
        <v>8</v>
      </c>
      <c r="D41" s="3"/>
      <c r="E41" s="4">
        <f>G39</f>
        <v>240.55</v>
      </c>
      <c r="F41" s="3"/>
      <c r="G41" s="4"/>
    </row>
    <row r="42" spans="1:7" ht="14.25" x14ac:dyDescent="0.2">
      <c r="A42" s="2"/>
      <c r="B42" s="3"/>
      <c r="C42" s="17" t="s">
        <v>9</v>
      </c>
      <c r="D42" s="3"/>
      <c r="E42" s="4">
        <f>IF(F39=0,0,G39/F39)</f>
        <v>9.6219999999999999</v>
      </c>
      <c r="F42" s="3"/>
      <c r="G42" s="4"/>
    </row>
    <row r="43" spans="1:7" ht="14.25" x14ac:dyDescent="0.2">
      <c r="A43" s="2"/>
      <c r="B43" s="3"/>
      <c r="C43" s="17" t="s">
        <v>10</v>
      </c>
      <c r="D43" s="3"/>
      <c r="E43" s="21">
        <f>F39</f>
        <v>25</v>
      </c>
      <c r="F43" s="3"/>
      <c r="G43" s="4"/>
    </row>
    <row r="44" spans="1:7" ht="14.25" x14ac:dyDescent="0.2">
      <c r="A44" s="2"/>
      <c r="B44" s="3"/>
      <c r="C44" s="17" t="s">
        <v>11</v>
      </c>
      <c r="D44" s="3"/>
      <c r="E44" s="4">
        <f>20-E42</f>
        <v>10.378</v>
      </c>
      <c r="F44" s="3"/>
      <c r="G44" s="4"/>
    </row>
    <row r="45" spans="1:7" x14ac:dyDescent="0.2">
      <c r="B45" s="19"/>
      <c r="C45" s="19"/>
      <c r="D45" s="19"/>
      <c r="E45" s="20"/>
      <c r="F45" s="19"/>
      <c r="G45" s="20"/>
    </row>
    <row r="47" spans="1:7" x14ac:dyDescent="0.2">
      <c r="B47" s="19"/>
      <c r="C47" s="19"/>
      <c r="D47" s="19"/>
      <c r="E47" s="20"/>
      <c r="F47" s="19"/>
      <c r="G47" s="20"/>
    </row>
    <row r="48" spans="1:7" x14ac:dyDescent="0.2">
      <c r="A48" s="22"/>
      <c r="B48" s="22"/>
      <c r="C48" s="22"/>
      <c r="D48" s="22"/>
      <c r="E48" s="23"/>
      <c r="F48" s="22"/>
      <c r="G48" s="23"/>
    </row>
    <row r="49" spans="2:7" x14ac:dyDescent="0.2">
      <c r="B49" s="19"/>
      <c r="C49" s="19"/>
      <c r="D49" s="19"/>
      <c r="E49" s="20"/>
      <c r="F49" s="19"/>
      <c r="G49" s="20"/>
    </row>
    <row r="50" spans="2:7" x14ac:dyDescent="0.2">
      <c r="B50" s="19"/>
      <c r="C50" s="19"/>
      <c r="D50" s="19"/>
      <c r="E50" s="20"/>
      <c r="F50" s="19"/>
      <c r="G50" s="20"/>
    </row>
    <row r="51" spans="2:7" x14ac:dyDescent="0.2">
      <c r="B51" s="19"/>
      <c r="C51" s="19"/>
      <c r="D51" s="19"/>
      <c r="E51" s="20"/>
      <c r="F51" s="19"/>
      <c r="G51" s="20"/>
    </row>
    <row r="52" spans="2:7" x14ac:dyDescent="0.2">
      <c r="B52" s="19"/>
      <c r="C52" s="19"/>
      <c r="D52" s="19"/>
      <c r="E52" s="20"/>
      <c r="F52" s="19"/>
      <c r="G52" s="20"/>
    </row>
    <row r="53" spans="2:7" x14ac:dyDescent="0.2">
      <c r="B53" s="19"/>
      <c r="C53" s="19"/>
      <c r="D53" s="19"/>
      <c r="E53" s="20"/>
      <c r="F53" s="19"/>
      <c r="G53" s="20"/>
    </row>
    <row r="54" spans="2:7" x14ac:dyDescent="0.2">
      <c r="B54" s="19"/>
      <c r="C54" s="19"/>
      <c r="D54" s="19"/>
      <c r="E54" s="20"/>
      <c r="F54" s="19"/>
      <c r="G54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1" workbookViewId="0">
      <selection activeCell="C8" sqref="C8:E38"/>
    </sheetView>
  </sheetViews>
  <sheetFormatPr baseColWidth="10" defaultColWidth="10.7109375" defaultRowHeight="12.75" x14ac:dyDescent="0.2"/>
  <cols>
    <col min="1" max="1" width="10.7109375" style="5"/>
    <col min="2" max="2" width="11.42578125" style="5" bestFit="1" customWidth="1"/>
    <col min="3" max="16384" width="10.7109375" style="5"/>
  </cols>
  <sheetData>
    <row r="1" spans="1:8" ht="14.25" x14ac:dyDescent="0.2">
      <c r="B1" s="2"/>
      <c r="C1" s="3"/>
      <c r="D1" s="3"/>
      <c r="E1" s="3"/>
      <c r="F1" s="4"/>
      <c r="G1" s="3"/>
      <c r="H1" s="4"/>
    </row>
    <row r="2" spans="1:8" ht="19.5" x14ac:dyDescent="0.4">
      <c r="A2" s="1"/>
      <c r="B2" s="32" t="s">
        <v>20</v>
      </c>
      <c r="C2" s="32"/>
      <c r="D2" s="32"/>
      <c r="E2" s="32"/>
      <c r="F2" s="32"/>
      <c r="G2" s="32"/>
      <c r="H2" s="32"/>
    </row>
    <row r="3" spans="1:8" ht="14.25" x14ac:dyDescent="0.2">
      <c r="B3" s="2"/>
      <c r="C3" s="3"/>
      <c r="D3" s="3"/>
      <c r="E3" s="3"/>
      <c r="F3" s="4"/>
      <c r="G3" s="3"/>
      <c r="H3" s="4"/>
    </row>
    <row r="4" spans="1:8" ht="14.25" x14ac:dyDescent="0.2">
      <c r="B4" s="6" t="s">
        <v>0</v>
      </c>
      <c r="C4" s="6"/>
      <c r="D4" s="6"/>
      <c r="E4" s="6"/>
      <c r="F4" s="7"/>
      <c r="G4" s="6"/>
      <c r="H4" s="7"/>
    </row>
    <row r="5" spans="1:8" ht="14.25" x14ac:dyDescent="0.2">
      <c r="B5" s="2"/>
      <c r="C5" s="3"/>
      <c r="D5" s="3"/>
      <c r="E5" s="3"/>
      <c r="F5" s="4"/>
      <c r="G5" s="3"/>
      <c r="H5" s="4"/>
    </row>
    <row r="6" spans="1:8" ht="15" thickBot="1" x14ac:dyDescent="0.25">
      <c r="B6" s="3" t="s">
        <v>1</v>
      </c>
      <c r="C6" s="8" t="s">
        <v>2</v>
      </c>
      <c r="D6" s="8" t="s">
        <v>3</v>
      </c>
      <c r="E6" s="8" t="s">
        <v>4</v>
      </c>
      <c r="F6" s="4" t="s">
        <v>5</v>
      </c>
      <c r="G6" s="3" t="s">
        <v>6</v>
      </c>
      <c r="H6" s="4" t="s">
        <v>7</v>
      </c>
    </row>
    <row r="7" spans="1:8" ht="15" thickTop="1" x14ac:dyDescent="0.2">
      <c r="B7" s="10"/>
      <c r="C7" s="10"/>
      <c r="D7" s="10"/>
      <c r="E7" s="10"/>
      <c r="F7" s="13"/>
      <c r="G7" s="12"/>
      <c r="H7" s="13"/>
    </row>
    <row r="8" spans="1:8" ht="14.25" x14ac:dyDescent="0.2">
      <c r="B8" s="14">
        <v>45778</v>
      </c>
      <c r="C8" s="8">
        <v>13.1</v>
      </c>
      <c r="D8" s="8">
        <v>23.8</v>
      </c>
      <c r="E8" s="8">
        <v>21.8</v>
      </c>
      <c r="F8" s="4">
        <f t="shared" ref="F8:F38" si="0">(C8+D8+E8+E8)/4</f>
        <v>20.125</v>
      </c>
      <c r="G8" s="3">
        <f t="shared" ref="G8:G38" si="1">IF(F8&gt;14.99,0,1)</f>
        <v>0</v>
      </c>
      <c r="H8" s="4">
        <f t="shared" ref="H8:H38" si="2">IF(G8=0,0,20-F8)</f>
        <v>0</v>
      </c>
    </row>
    <row r="9" spans="1:8" ht="14.25" x14ac:dyDescent="0.2">
      <c r="B9" s="14">
        <v>45779</v>
      </c>
      <c r="C9" s="8">
        <v>12.8</v>
      </c>
      <c r="D9" s="8">
        <v>23.2</v>
      </c>
      <c r="E9" s="8">
        <v>22.4</v>
      </c>
      <c r="F9" s="4">
        <f t="shared" si="0"/>
        <v>20.2</v>
      </c>
      <c r="G9" s="3">
        <f t="shared" si="1"/>
        <v>0</v>
      </c>
      <c r="H9" s="4">
        <f t="shared" si="2"/>
        <v>0</v>
      </c>
    </row>
    <row r="10" spans="1:8" ht="14.25" x14ac:dyDescent="0.2">
      <c r="B10" s="14">
        <v>45780</v>
      </c>
      <c r="C10" s="8">
        <v>13.6</v>
      </c>
      <c r="D10" s="8">
        <v>20.100000000000001</v>
      </c>
      <c r="E10" s="8">
        <v>15.2</v>
      </c>
      <c r="F10" s="4">
        <f t="shared" si="0"/>
        <v>16.025000000000002</v>
      </c>
      <c r="G10" s="3">
        <f t="shared" si="1"/>
        <v>0</v>
      </c>
      <c r="H10" s="4">
        <f t="shared" si="2"/>
        <v>0</v>
      </c>
    </row>
    <row r="11" spans="1:8" ht="14.25" x14ac:dyDescent="0.2">
      <c r="B11" s="14">
        <v>45781</v>
      </c>
      <c r="C11" s="8">
        <v>7.1</v>
      </c>
      <c r="D11" s="8">
        <v>11.5</v>
      </c>
      <c r="E11" s="8">
        <v>10.5</v>
      </c>
      <c r="F11" s="4">
        <f t="shared" si="0"/>
        <v>9.9</v>
      </c>
      <c r="G11" s="3">
        <f t="shared" si="1"/>
        <v>1</v>
      </c>
      <c r="H11" s="4">
        <f t="shared" si="2"/>
        <v>10.1</v>
      </c>
    </row>
    <row r="12" spans="1:8" ht="14.25" x14ac:dyDescent="0.2">
      <c r="B12" s="14">
        <v>45782</v>
      </c>
      <c r="C12" s="8">
        <v>5.7</v>
      </c>
      <c r="D12" s="8">
        <v>11</v>
      </c>
      <c r="E12" s="8">
        <v>10.4</v>
      </c>
      <c r="F12" s="4">
        <f t="shared" si="0"/>
        <v>9.375</v>
      </c>
      <c r="G12" s="3">
        <f t="shared" si="1"/>
        <v>1</v>
      </c>
      <c r="H12" s="4">
        <f t="shared" si="2"/>
        <v>10.625</v>
      </c>
    </row>
    <row r="13" spans="1:8" ht="14.25" x14ac:dyDescent="0.2">
      <c r="B13" s="14">
        <v>45783</v>
      </c>
      <c r="C13" s="8">
        <v>5.5</v>
      </c>
      <c r="D13" s="8">
        <v>12.4</v>
      </c>
      <c r="E13" s="8">
        <v>12.1</v>
      </c>
      <c r="F13" s="4">
        <f t="shared" si="0"/>
        <v>10.525</v>
      </c>
      <c r="G13" s="3">
        <f t="shared" si="1"/>
        <v>1</v>
      </c>
      <c r="H13" s="4">
        <f t="shared" si="2"/>
        <v>9.4749999999999996</v>
      </c>
    </row>
    <row r="14" spans="1:8" ht="14.25" x14ac:dyDescent="0.2">
      <c r="B14" s="14">
        <v>45784</v>
      </c>
      <c r="C14" s="8">
        <v>6.2</v>
      </c>
      <c r="D14" s="8">
        <v>12.1</v>
      </c>
      <c r="E14" s="8">
        <v>12.1</v>
      </c>
      <c r="F14" s="4">
        <f t="shared" si="0"/>
        <v>10.625</v>
      </c>
      <c r="G14" s="3">
        <f t="shared" si="1"/>
        <v>1</v>
      </c>
      <c r="H14" s="4">
        <f t="shared" si="2"/>
        <v>9.375</v>
      </c>
    </row>
    <row r="15" spans="1:8" ht="14.25" x14ac:dyDescent="0.2">
      <c r="B15" s="14">
        <v>45785</v>
      </c>
      <c r="C15" s="8">
        <v>6.6</v>
      </c>
      <c r="D15" s="8">
        <v>14</v>
      </c>
      <c r="E15" s="8">
        <v>12.2</v>
      </c>
      <c r="F15" s="4">
        <f t="shared" si="0"/>
        <v>11.25</v>
      </c>
      <c r="G15" s="3">
        <f t="shared" si="1"/>
        <v>1</v>
      </c>
      <c r="H15" s="4">
        <f t="shared" si="2"/>
        <v>8.75</v>
      </c>
    </row>
    <row r="16" spans="1:8" ht="14.25" x14ac:dyDescent="0.2">
      <c r="B16" s="14">
        <v>45786</v>
      </c>
      <c r="C16" s="8">
        <v>5.4</v>
      </c>
      <c r="D16" s="8">
        <v>14.5</v>
      </c>
      <c r="E16" s="8">
        <v>14.4</v>
      </c>
      <c r="F16" s="4">
        <f t="shared" si="0"/>
        <v>12.174999999999999</v>
      </c>
      <c r="G16" s="3">
        <f t="shared" si="1"/>
        <v>1</v>
      </c>
      <c r="H16" s="4">
        <f t="shared" si="2"/>
        <v>7.8250000000000011</v>
      </c>
    </row>
    <row r="17" spans="2:8" ht="14.25" x14ac:dyDescent="0.2">
      <c r="B17" s="14">
        <v>45787</v>
      </c>
      <c r="C17" s="8">
        <v>6.1</v>
      </c>
      <c r="D17" s="8">
        <v>17.100000000000001</v>
      </c>
      <c r="E17" s="8">
        <v>16.7</v>
      </c>
      <c r="F17" s="4">
        <f t="shared" si="0"/>
        <v>14.150000000000002</v>
      </c>
      <c r="G17" s="3">
        <f t="shared" si="1"/>
        <v>1</v>
      </c>
      <c r="H17" s="4">
        <f t="shared" si="2"/>
        <v>5.8499999999999979</v>
      </c>
    </row>
    <row r="18" spans="2:8" ht="14.25" x14ac:dyDescent="0.2">
      <c r="B18" s="14">
        <v>45788</v>
      </c>
      <c r="C18" s="8">
        <v>8.5</v>
      </c>
      <c r="D18" s="8">
        <v>20.5</v>
      </c>
      <c r="E18" s="8">
        <v>19.600000000000001</v>
      </c>
      <c r="F18" s="4">
        <f t="shared" si="0"/>
        <v>17.05</v>
      </c>
      <c r="G18" s="3">
        <f t="shared" si="1"/>
        <v>0</v>
      </c>
      <c r="H18" s="4">
        <f t="shared" si="2"/>
        <v>0</v>
      </c>
    </row>
    <row r="19" spans="2:8" ht="14.25" x14ac:dyDescent="0.2">
      <c r="B19" s="14">
        <v>45789</v>
      </c>
      <c r="C19" s="8">
        <v>10.6</v>
      </c>
      <c r="D19" s="8">
        <v>18.600000000000001</v>
      </c>
      <c r="E19" s="8">
        <v>13.8</v>
      </c>
      <c r="F19" s="4">
        <f t="shared" si="0"/>
        <v>14.2</v>
      </c>
      <c r="G19" s="3">
        <f t="shared" si="1"/>
        <v>1</v>
      </c>
      <c r="H19" s="4">
        <f t="shared" si="2"/>
        <v>5.8000000000000007</v>
      </c>
    </row>
    <row r="20" spans="2:8" ht="14.25" x14ac:dyDescent="0.2">
      <c r="B20" s="14">
        <v>45790</v>
      </c>
      <c r="C20" s="8">
        <v>7.9</v>
      </c>
      <c r="D20" s="8">
        <v>19.600000000000001</v>
      </c>
      <c r="E20" s="8">
        <v>19.100000000000001</v>
      </c>
      <c r="F20" s="4">
        <f t="shared" si="0"/>
        <v>16.425000000000001</v>
      </c>
      <c r="G20" s="3">
        <f t="shared" si="1"/>
        <v>0</v>
      </c>
      <c r="H20" s="4">
        <f t="shared" si="2"/>
        <v>0</v>
      </c>
    </row>
    <row r="21" spans="2:8" ht="14.25" x14ac:dyDescent="0.2">
      <c r="B21" s="14">
        <v>45791</v>
      </c>
      <c r="C21" s="8">
        <v>10.8</v>
      </c>
      <c r="D21" s="8">
        <v>20.9</v>
      </c>
      <c r="E21" s="8">
        <v>21</v>
      </c>
      <c r="F21" s="4">
        <f t="shared" si="0"/>
        <v>18.425000000000001</v>
      </c>
      <c r="G21" s="3">
        <f t="shared" si="1"/>
        <v>0</v>
      </c>
      <c r="H21" s="4">
        <f t="shared" si="2"/>
        <v>0</v>
      </c>
    </row>
    <row r="22" spans="2:8" ht="14.25" x14ac:dyDescent="0.2">
      <c r="B22" s="14">
        <v>45792</v>
      </c>
      <c r="C22" s="8">
        <v>8.5</v>
      </c>
      <c r="D22" s="8">
        <v>15.6</v>
      </c>
      <c r="E22" s="8">
        <v>15</v>
      </c>
      <c r="F22" s="4">
        <f t="shared" si="0"/>
        <v>13.525</v>
      </c>
      <c r="G22" s="3">
        <f t="shared" si="1"/>
        <v>1</v>
      </c>
      <c r="H22" s="4">
        <f t="shared" si="2"/>
        <v>6.4749999999999996</v>
      </c>
    </row>
    <row r="23" spans="2:8" ht="14.25" x14ac:dyDescent="0.2">
      <c r="B23" s="14">
        <v>45793</v>
      </c>
      <c r="C23" s="8">
        <v>8</v>
      </c>
      <c r="D23" s="8">
        <v>16.5</v>
      </c>
      <c r="E23" s="8">
        <v>16.3</v>
      </c>
      <c r="F23" s="4">
        <f t="shared" si="0"/>
        <v>14.274999999999999</v>
      </c>
      <c r="G23" s="3">
        <f t="shared" si="1"/>
        <v>1</v>
      </c>
      <c r="H23" s="4">
        <f t="shared" si="2"/>
        <v>5.7250000000000014</v>
      </c>
    </row>
    <row r="24" spans="2:8" ht="14.25" x14ac:dyDescent="0.2">
      <c r="B24" s="14">
        <v>45794</v>
      </c>
      <c r="C24" s="8">
        <v>7.7</v>
      </c>
      <c r="D24" s="8">
        <v>12.9</v>
      </c>
      <c r="E24" s="8">
        <v>14.9</v>
      </c>
      <c r="F24" s="4">
        <f t="shared" si="0"/>
        <v>12.6</v>
      </c>
      <c r="G24" s="3">
        <f t="shared" si="1"/>
        <v>1</v>
      </c>
      <c r="H24" s="4">
        <f t="shared" si="2"/>
        <v>7.4</v>
      </c>
    </row>
    <row r="25" spans="2:8" ht="14.25" x14ac:dyDescent="0.2">
      <c r="B25" s="14">
        <v>45795</v>
      </c>
      <c r="C25" s="8">
        <v>6.3</v>
      </c>
      <c r="D25" s="8">
        <v>12.9</v>
      </c>
      <c r="E25" s="8">
        <v>12.5</v>
      </c>
      <c r="F25" s="4">
        <f t="shared" si="0"/>
        <v>11.05</v>
      </c>
      <c r="G25" s="3">
        <f t="shared" si="1"/>
        <v>1</v>
      </c>
      <c r="H25" s="4">
        <f t="shared" si="2"/>
        <v>8.9499999999999993</v>
      </c>
    </row>
    <row r="26" spans="2:8" ht="14.25" x14ac:dyDescent="0.2">
      <c r="B26" s="14">
        <v>45796</v>
      </c>
      <c r="C26" s="8">
        <v>6.6</v>
      </c>
      <c r="D26" s="8">
        <v>18.7</v>
      </c>
      <c r="E26" s="8">
        <v>18.2</v>
      </c>
      <c r="F26" s="4">
        <f t="shared" si="0"/>
        <v>15.425000000000001</v>
      </c>
      <c r="G26" s="3">
        <f t="shared" si="1"/>
        <v>0</v>
      </c>
      <c r="H26" s="4">
        <f t="shared" si="2"/>
        <v>0</v>
      </c>
    </row>
    <row r="27" spans="2:8" ht="14.25" x14ac:dyDescent="0.2">
      <c r="B27" s="14">
        <v>45797</v>
      </c>
      <c r="C27" s="8">
        <v>10.5</v>
      </c>
      <c r="D27" s="8">
        <v>21.5</v>
      </c>
      <c r="E27" s="8">
        <v>20.3</v>
      </c>
      <c r="F27" s="4">
        <f t="shared" si="0"/>
        <v>18.149999999999999</v>
      </c>
      <c r="G27" s="3">
        <f t="shared" si="1"/>
        <v>0</v>
      </c>
      <c r="H27" s="4">
        <f t="shared" si="2"/>
        <v>0</v>
      </c>
    </row>
    <row r="28" spans="2:8" ht="14.25" x14ac:dyDescent="0.2">
      <c r="B28" s="14">
        <v>45798</v>
      </c>
      <c r="C28" s="8">
        <v>12</v>
      </c>
      <c r="D28" s="8">
        <v>19.100000000000001</v>
      </c>
      <c r="E28" s="8">
        <v>16.600000000000001</v>
      </c>
      <c r="F28" s="4">
        <f t="shared" si="0"/>
        <v>16.075000000000003</v>
      </c>
      <c r="G28" s="3">
        <f t="shared" si="1"/>
        <v>0</v>
      </c>
      <c r="H28" s="4">
        <f t="shared" si="2"/>
        <v>0</v>
      </c>
    </row>
    <row r="29" spans="2:8" ht="14.25" x14ac:dyDescent="0.2">
      <c r="B29" s="14">
        <v>45799</v>
      </c>
      <c r="C29" s="8">
        <v>8.4</v>
      </c>
      <c r="D29" s="8">
        <v>13.7</v>
      </c>
      <c r="E29" s="8">
        <v>12</v>
      </c>
      <c r="F29" s="4">
        <f t="shared" si="0"/>
        <v>11.525</v>
      </c>
      <c r="G29" s="3">
        <f t="shared" si="1"/>
        <v>1</v>
      </c>
      <c r="H29" s="4">
        <f t="shared" si="2"/>
        <v>8.4749999999999996</v>
      </c>
    </row>
    <row r="30" spans="2:8" ht="14.25" x14ac:dyDescent="0.2">
      <c r="B30" s="14">
        <v>45800</v>
      </c>
      <c r="C30" s="8">
        <v>4.9000000000000004</v>
      </c>
      <c r="D30" s="8">
        <v>11.1</v>
      </c>
      <c r="E30" s="8">
        <v>12.1</v>
      </c>
      <c r="F30" s="4">
        <f t="shared" si="0"/>
        <v>10.050000000000001</v>
      </c>
      <c r="G30" s="3">
        <f t="shared" si="1"/>
        <v>1</v>
      </c>
      <c r="H30" s="4">
        <f t="shared" si="2"/>
        <v>9.9499999999999993</v>
      </c>
    </row>
    <row r="31" spans="2:8" ht="14.25" x14ac:dyDescent="0.2">
      <c r="B31" s="14">
        <v>45801</v>
      </c>
      <c r="C31" s="8">
        <v>4.4000000000000004</v>
      </c>
      <c r="D31" s="8">
        <v>15</v>
      </c>
      <c r="E31" s="8">
        <v>9.5</v>
      </c>
      <c r="F31" s="4">
        <f t="shared" si="0"/>
        <v>9.6</v>
      </c>
      <c r="G31" s="3">
        <f t="shared" si="1"/>
        <v>1</v>
      </c>
      <c r="H31" s="4">
        <f t="shared" si="2"/>
        <v>10.4</v>
      </c>
    </row>
    <row r="32" spans="2:8" ht="14.25" x14ac:dyDescent="0.2">
      <c r="B32" s="14">
        <v>45802</v>
      </c>
      <c r="C32" s="8">
        <v>10.9</v>
      </c>
      <c r="D32" s="8">
        <v>15.2</v>
      </c>
      <c r="E32" s="8">
        <v>13.6</v>
      </c>
      <c r="F32" s="4">
        <f t="shared" si="0"/>
        <v>13.325000000000001</v>
      </c>
      <c r="G32" s="3">
        <f t="shared" si="1"/>
        <v>1</v>
      </c>
      <c r="H32" s="4">
        <f t="shared" si="2"/>
        <v>6.6749999999999989</v>
      </c>
    </row>
    <row r="33" spans="1:8" ht="14.25" x14ac:dyDescent="0.2">
      <c r="B33" s="14">
        <v>45803</v>
      </c>
      <c r="C33" s="8">
        <v>8.1</v>
      </c>
      <c r="D33" s="8">
        <v>14.9</v>
      </c>
      <c r="E33" s="8">
        <v>14.6</v>
      </c>
      <c r="F33" s="4">
        <f t="shared" si="0"/>
        <v>13.05</v>
      </c>
      <c r="G33" s="3">
        <f t="shared" si="1"/>
        <v>1</v>
      </c>
      <c r="H33" s="4">
        <f t="shared" si="2"/>
        <v>6.9499999999999993</v>
      </c>
    </row>
    <row r="34" spans="1:8" ht="14.25" x14ac:dyDescent="0.2">
      <c r="B34" s="14">
        <v>45804</v>
      </c>
      <c r="C34" s="8">
        <v>10.1</v>
      </c>
      <c r="D34" s="8">
        <v>16.2</v>
      </c>
      <c r="E34" s="8">
        <v>14.7</v>
      </c>
      <c r="F34" s="4">
        <f t="shared" si="0"/>
        <v>13.925000000000001</v>
      </c>
      <c r="G34" s="3">
        <f t="shared" si="1"/>
        <v>1</v>
      </c>
      <c r="H34" s="4">
        <f t="shared" si="2"/>
        <v>6.0749999999999993</v>
      </c>
    </row>
    <row r="35" spans="1:8" ht="14.25" x14ac:dyDescent="0.2">
      <c r="B35" s="14">
        <v>45805</v>
      </c>
      <c r="C35" s="8">
        <v>12.9</v>
      </c>
      <c r="D35" s="8">
        <v>14.2</v>
      </c>
      <c r="E35" s="8">
        <v>16.5</v>
      </c>
      <c r="F35" s="4">
        <f t="shared" si="0"/>
        <v>15.025</v>
      </c>
      <c r="G35" s="3">
        <f t="shared" si="1"/>
        <v>0</v>
      </c>
      <c r="H35" s="4">
        <f t="shared" si="2"/>
        <v>0</v>
      </c>
    </row>
    <row r="36" spans="1:8" ht="14.25" x14ac:dyDescent="0.2">
      <c r="B36" s="14">
        <v>45806</v>
      </c>
      <c r="C36" s="8">
        <v>10.3</v>
      </c>
      <c r="D36" s="8">
        <v>17.399999999999999</v>
      </c>
      <c r="E36" s="8">
        <v>18</v>
      </c>
      <c r="F36" s="4">
        <f t="shared" si="0"/>
        <v>15.925000000000001</v>
      </c>
      <c r="G36" s="3">
        <f t="shared" si="1"/>
        <v>0</v>
      </c>
      <c r="H36" s="4">
        <f t="shared" si="2"/>
        <v>0</v>
      </c>
    </row>
    <row r="37" spans="1:8" ht="14.25" x14ac:dyDescent="0.2">
      <c r="B37" s="14">
        <v>45807</v>
      </c>
      <c r="C37" s="8">
        <v>14</v>
      </c>
      <c r="D37" s="8">
        <v>22.9</v>
      </c>
      <c r="E37" s="8">
        <v>24.2</v>
      </c>
      <c r="F37" s="4">
        <f t="shared" si="0"/>
        <v>21.324999999999999</v>
      </c>
      <c r="G37" s="3">
        <f t="shared" si="1"/>
        <v>0</v>
      </c>
      <c r="H37" s="4">
        <f t="shared" si="2"/>
        <v>0</v>
      </c>
    </row>
    <row r="38" spans="1:8" ht="15" thickBot="1" x14ac:dyDescent="0.25">
      <c r="B38" s="14">
        <v>45808</v>
      </c>
      <c r="C38" s="8">
        <v>16.899999999999999</v>
      </c>
      <c r="D38" s="8">
        <v>26.9</v>
      </c>
      <c r="E38" s="8">
        <v>18.8</v>
      </c>
      <c r="F38" s="4">
        <f t="shared" si="0"/>
        <v>20.349999999999998</v>
      </c>
      <c r="G38" s="3">
        <f t="shared" si="1"/>
        <v>0</v>
      </c>
      <c r="H38" s="4">
        <f t="shared" si="2"/>
        <v>0</v>
      </c>
    </row>
    <row r="39" spans="1:8" ht="15" thickTop="1" x14ac:dyDescent="0.2">
      <c r="B39" s="15"/>
      <c r="C39" s="10"/>
      <c r="D39" s="10"/>
      <c r="E39" s="10"/>
      <c r="F39" s="13"/>
      <c r="G39" s="12"/>
      <c r="H39" s="13"/>
    </row>
    <row r="40" spans="1:8" ht="14.25" x14ac:dyDescent="0.2">
      <c r="A40" s="2"/>
      <c r="B40" s="2"/>
      <c r="C40" s="16">
        <f>SUM(C8:C38)/31</f>
        <v>9.0451612903225804</v>
      </c>
      <c r="D40" s="16">
        <f>SUM(D8:D38)/31</f>
        <v>16.903225806451609</v>
      </c>
      <c r="E40" s="16">
        <f>SUM(E8:E38)/31</f>
        <v>15.777419354838711</v>
      </c>
      <c r="F40" s="4">
        <f>(C40+D40+E40+E40)/4</f>
        <v>14.375806451612904</v>
      </c>
      <c r="G40" s="3">
        <f>SUM(G8:G38)</f>
        <v>18</v>
      </c>
      <c r="H40" s="4">
        <f>SUM(H8:H38)</f>
        <v>144.875</v>
      </c>
    </row>
    <row r="41" spans="1:8" ht="14.25" x14ac:dyDescent="0.2">
      <c r="A41" s="2"/>
      <c r="B41" s="2"/>
      <c r="C41" s="3"/>
      <c r="D41" s="3"/>
      <c r="E41" s="3"/>
      <c r="F41" s="4"/>
      <c r="G41" s="3"/>
      <c r="H41" s="4"/>
    </row>
    <row r="42" spans="1:8" ht="14.25" x14ac:dyDescent="0.2">
      <c r="A42" s="2"/>
      <c r="B42" s="2"/>
      <c r="C42" s="3"/>
      <c r="D42" s="17" t="s">
        <v>8</v>
      </c>
      <c r="E42" s="3"/>
      <c r="F42" s="4">
        <f>H40</f>
        <v>144.875</v>
      </c>
      <c r="G42" s="3"/>
      <c r="H42" s="4"/>
    </row>
    <row r="43" spans="1:8" ht="14.25" x14ac:dyDescent="0.2">
      <c r="A43" s="2"/>
      <c r="B43" s="2"/>
      <c r="C43" s="3"/>
      <c r="D43" s="17" t="s">
        <v>9</v>
      </c>
      <c r="E43" s="3"/>
      <c r="F43" s="4">
        <f>IF(G40=0,0,H40/G40)</f>
        <v>8.0486111111111107</v>
      </c>
      <c r="G43" s="3"/>
      <c r="H43" s="4"/>
    </row>
    <row r="44" spans="1:8" ht="14.25" x14ac:dyDescent="0.2">
      <c r="A44" s="2"/>
      <c r="B44" s="2"/>
      <c r="C44" s="3"/>
      <c r="D44" s="17" t="s">
        <v>10</v>
      </c>
      <c r="E44" s="3"/>
      <c r="F44" s="21">
        <f>G40</f>
        <v>18</v>
      </c>
      <c r="G44" s="3"/>
      <c r="H44" s="4"/>
    </row>
    <row r="45" spans="1:8" ht="14.25" x14ac:dyDescent="0.2">
      <c r="B45" s="2"/>
      <c r="C45" s="3"/>
      <c r="D45" s="17" t="s">
        <v>11</v>
      </c>
      <c r="E45" s="3"/>
      <c r="F45" s="4">
        <f>20-F43</f>
        <v>11.951388888888889</v>
      </c>
      <c r="G45" s="3"/>
      <c r="H45" s="4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33C08EAF49848A6500779FC7E8737" ma:contentTypeVersion="13" ma:contentTypeDescription="Create a new document." ma:contentTypeScope="" ma:versionID="2586937f102915843cc165ba39c566d6">
  <xsd:schema xmlns:xsd="http://www.w3.org/2001/XMLSchema" xmlns:xs="http://www.w3.org/2001/XMLSchema" xmlns:p="http://schemas.microsoft.com/office/2006/metadata/properties" xmlns:ns3="c52eed2e-da12-4535-b511-aaa9cae2bb5e" xmlns:ns4="9fc44168-d90a-4d6f-bf40-77d2bb8acd9e" targetNamespace="http://schemas.microsoft.com/office/2006/metadata/properties" ma:root="true" ma:fieldsID="d665da080affa9f3d0b0f50abb2e4cfd" ns3:_="" ns4:_="">
    <xsd:import namespace="c52eed2e-da12-4535-b511-aaa9cae2bb5e"/>
    <xsd:import namespace="9fc44168-d90a-4d6f-bf40-77d2bb8ac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d2e-da12-4535-b511-aaa9cae2b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44168-d90a-4d6f-bf40-77d2bb8ac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12C4F-2AAE-41FB-8A12-CE5326E321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8BDE18-FC08-4E91-98C3-88566BF0B3D9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9fc44168-d90a-4d6f-bf40-77d2bb8acd9e"/>
    <ds:schemaRef ds:uri="c52eed2e-da12-4535-b511-aaa9cae2bb5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D94C246-8087-4A98-AA23-E3ADE8C0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d2e-da12-4535-b511-aaa9cae2bb5e"/>
    <ds:schemaRef ds:uri="9fc44168-d90a-4d6f-bf40-77d2bb8ac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Marie-Josée Dondlinger</cp:lastModifiedBy>
  <cp:lastPrinted>2021-09-08T14:10:54Z</cp:lastPrinted>
  <dcterms:created xsi:type="dcterms:W3CDTF">1998-10-06T12:21:52Z</dcterms:created>
  <dcterms:modified xsi:type="dcterms:W3CDTF">2025-08-05T12:39:15Z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0x0101000F233C08EAF49848A6500779FC7E8737</vt:lpwstr>
  </property>
  <property fmtid="{D5CDD505-2E9C-101B-9397-08002B2CF9AE}" pid="3" name="MSIP_Label_b276bd58-37cd-44cc-a2c4-45be55c45259_Enabled">
    <vt:lpwstr>true</vt:lpwstr>
  </property>
  <property fmtid="{D5CDD505-2E9C-101B-9397-08002B2CF9AE}" pid="4" name="MSIP_Label_b276bd58-37cd-44cc-a2c4-45be55c45259_SetDate">
    <vt:lpwstr>2024-12-02T09:12:20Z</vt:lpwstr>
  </property>
  <property fmtid="{D5CDD505-2E9C-101B-9397-08002B2CF9AE}" pid="5" name="MSIP_Label_b276bd58-37cd-44cc-a2c4-45be55c45259_Method">
    <vt:lpwstr>Standard</vt:lpwstr>
  </property>
  <property fmtid="{D5CDD505-2E9C-101B-9397-08002B2CF9AE}" pid="6" name="MSIP_Label_b276bd58-37cd-44cc-a2c4-45be55c45259_Name">
    <vt:lpwstr>defa4170-0d19-0005-0004-bc88714345d2</vt:lpwstr>
  </property>
  <property fmtid="{D5CDD505-2E9C-101B-9397-08002B2CF9AE}" pid="7" name="MSIP_Label_b276bd58-37cd-44cc-a2c4-45be55c45259_SiteId">
    <vt:lpwstr>7d1f30f4-3922-4d7d-af52-c4a543e7bddf</vt:lpwstr>
  </property>
  <property fmtid="{D5CDD505-2E9C-101B-9397-08002B2CF9AE}" pid="8" name="MSIP_Label_b276bd58-37cd-44cc-a2c4-45be55c45259_ActionId">
    <vt:lpwstr>7b0e55d8-8482-421f-a60c-3eb624955492</vt:lpwstr>
  </property>
  <property fmtid="{D5CDD505-2E9C-101B-9397-08002B2CF9AE}" pid="9" name="MSIP_Label_b276bd58-37cd-44cc-a2c4-45be55c45259_ContentBits">
    <vt:lpwstr>0</vt:lpwstr>
  </property>
</Properties>
</file>