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mlux-my.sharepoint.com/personal/achaves_cdm_lu/Documents/Degrés-Jours/"/>
    </mc:Choice>
  </mc:AlternateContent>
  <xr:revisionPtr revIDLastSave="2" documentId="8_{0C1022E9-6E8C-463C-A1E8-4F77AC2D22EB}" xr6:coauthVersionLast="47" xr6:coauthVersionMax="47" xr10:uidLastSave="{E5460F17-DB77-4D12-A0C7-F08E28B9E9EE}"/>
  <bookViews>
    <workbookView xWindow="-120" yWindow="-120" windowWidth="29040" windowHeight="15840" tabRatio="651" activeTab="11" xr2:uid="{00000000-000D-0000-FFFF-FFFF00000000}"/>
  </bookViews>
  <sheets>
    <sheet name="septembre" sheetId="1" r:id="rId1"/>
    <sheet name="octobre" sheetId="2" r:id="rId2"/>
    <sheet name="novembre" sheetId="3" r:id="rId3"/>
    <sheet name="décembre" sheetId="4" r:id="rId4"/>
    <sheet name="janvier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let" sheetId="11" r:id="rId11"/>
    <sheet name="août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9" l="1"/>
  <c r="G8" i="9" s="1"/>
  <c r="H8" i="9" s="1"/>
  <c r="F9" i="9"/>
  <c r="G9" i="9" s="1"/>
  <c r="H9" i="9" s="1"/>
  <c r="F10" i="9"/>
  <c r="G10" i="9" s="1"/>
  <c r="H10" i="9" s="1"/>
  <c r="F11" i="9"/>
  <c r="G11" i="9" s="1"/>
  <c r="H11" i="9" s="1"/>
  <c r="F12" i="9"/>
  <c r="G12" i="9" s="1"/>
  <c r="H12" i="9" s="1"/>
  <c r="F13" i="9"/>
  <c r="G13" i="9" s="1"/>
  <c r="H13" i="9" s="1"/>
  <c r="F14" i="9"/>
  <c r="G14" i="9" s="1"/>
  <c r="H14" i="9" s="1"/>
  <c r="F15" i="9"/>
  <c r="G15" i="9" s="1"/>
  <c r="H15" i="9" s="1"/>
  <c r="F16" i="9"/>
  <c r="G16" i="9" s="1"/>
  <c r="H16" i="9" s="1"/>
  <c r="F17" i="9"/>
  <c r="G17" i="9" s="1"/>
  <c r="H17" i="9" s="1"/>
  <c r="F18" i="9"/>
  <c r="G18" i="9"/>
  <c r="H18" i="9" s="1"/>
  <c r="F19" i="9"/>
  <c r="G19" i="9" s="1"/>
  <c r="H19" i="9" s="1"/>
  <c r="F20" i="9"/>
  <c r="G20" i="9" s="1"/>
  <c r="H20" i="9" s="1"/>
  <c r="F21" i="9"/>
  <c r="G21" i="9" s="1"/>
  <c r="H21" i="9" s="1"/>
  <c r="F22" i="9"/>
  <c r="G22" i="9" s="1"/>
  <c r="H22" i="9" s="1"/>
  <c r="F23" i="9"/>
  <c r="G23" i="9" s="1"/>
  <c r="H23" i="9" s="1"/>
  <c r="F24" i="9"/>
  <c r="G24" i="9" s="1"/>
  <c r="H24" i="9" s="1"/>
  <c r="F25" i="9"/>
  <c r="G25" i="9" s="1"/>
  <c r="H25" i="9" s="1"/>
  <c r="F26" i="9"/>
  <c r="G26" i="9" s="1"/>
  <c r="H26" i="9" s="1"/>
  <c r="F27" i="9"/>
  <c r="G27" i="9" s="1"/>
  <c r="H27" i="9" s="1"/>
  <c r="F28" i="9"/>
  <c r="G28" i="9" s="1"/>
  <c r="H28" i="9" s="1"/>
  <c r="F29" i="9"/>
  <c r="G29" i="9" s="1"/>
  <c r="H29" i="9" s="1"/>
  <c r="F30" i="9"/>
  <c r="G30" i="9" s="1"/>
  <c r="H30" i="9" s="1"/>
  <c r="F31" i="9"/>
  <c r="G31" i="9" s="1"/>
  <c r="H31" i="9" s="1"/>
  <c r="F32" i="9"/>
  <c r="G32" i="9" s="1"/>
  <c r="H32" i="9" s="1"/>
  <c r="F33" i="9"/>
  <c r="G33" i="9" s="1"/>
  <c r="H33" i="9" s="1"/>
  <c r="F34" i="9"/>
  <c r="G34" i="9"/>
  <c r="H34" i="9" s="1"/>
  <c r="F35" i="9"/>
  <c r="G35" i="9" s="1"/>
  <c r="H35" i="9" s="1"/>
  <c r="F36" i="9"/>
  <c r="G36" i="9" s="1"/>
  <c r="H36" i="9" s="1"/>
  <c r="F37" i="9"/>
  <c r="G37" i="9" s="1"/>
  <c r="H37" i="9" s="1"/>
  <c r="F38" i="9"/>
  <c r="G38" i="9" s="1"/>
  <c r="H38" i="9" s="1"/>
  <c r="E8" i="7"/>
  <c r="F8" i="7" s="1"/>
  <c r="G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E14" i="7"/>
  <c r="F14" i="7" s="1"/>
  <c r="G14" i="7" s="1"/>
  <c r="E15" i="7"/>
  <c r="F15" i="7" s="1"/>
  <c r="G15" i="7" s="1"/>
  <c r="E16" i="7"/>
  <c r="F16" i="7" s="1"/>
  <c r="G16" i="7" s="1"/>
  <c r="E17" i="7"/>
  <c r="F17" i="7" s="1"/>
  <c r="G17" i="7" s="1"/>
  <c r="E18" i="7"/>
  <c r="F18" i="7" s="1"/>
  <c r="G18" i="7" s="1"/>
  <c r="E19" i="7"/>
  <c r="F19" i="7" s="1"/>
  <c r="G19" i="7" s="1"/>
  <c r="E20" i="7"/>
  <c r="F20" i="7" s="1"/>
  <c r="G20" i="7" s="1"/>
  <c r="E21" i="7"/>
  <c r="F21" i="7" s="1"/>
  <c r="G21" i="7" s="1"/>
  <c r="E22" i="7"/>
  <c r="F22" i="7" s="1"/>
  <c r="G22" i="7" s="1"/>
  <c r="E23" i="7"/>
  <c r="F23" i="7" s="1"/>
  <c r="G23" i="7" s="1"/>
  <c r="E24" i="7"/>
  <c r="F24" i="7" s="1"/>
  <c r="G24" i="7" s="1"/>
  <c r="E25" i="7"/>
  <c r="F25" i="7" s="1"/>
  <c r="G25" i="7" s="1"/>
  <c r="E26" i="7"/>
  <c r="F26" i="7" s="1"/>
  <c r="G26" i="7" s="1"/>
  <c r="E27" i="7"/>
  <c r="F27" i="7" s="1"/>
  <c r="G27" i="7" s="1"/>
  <c r="E28" i="7"/>
  <c r="F28" i="7" s="1"/>
  <c r="G28" i="7" s="1"/>
  <c r="E29" i="7"/>
  <c r="F29" i="7" s="1"/>
  <c r="G29" i="7" s="1"/>
  <c r="E30" i="7"/>
  <c r="F30" i="7" s="1"/>
  <c r="G30" i="7" s="1"/>
  <c r="E31" i="7"/>
  <c r="F31" i="7" s="1"/>
  <c r="G31" i="7" s="1"/>
  <c r="E32" i="7"/>
  <c r="F32" i="7" s="1"/>
  <c r="G32" i="7" s="1"/>
  <c r="E33" i="7"/>
  <c r="F33" i="7" s="1"/>
  <c r="G33" i="7" s="1"/>
  <c r="E34" i="7"/>
  <c r="F34" i="7" s="1"/>
  <c r="G34" i="7" s="1"/>
  <c r="E35" i="7"/>
  <c r="F35" i="7" s="1"/>
  <c r="G35" i="7" s="1"/>
  <c r="E36" i="7"/>
  <c r="F36" i="7" s="1"/>
  <c r="G36" i="7" s="1"/>
  <c r="E37" i="7"/>
  <c r="F37" i="7" s="1"/>
  <c r="G37" i="7" s="1"/>
  <c r="E38" i="7"/>
  <c r="F38" i="7" s="1"/>
  <c r="G38" i="7" s="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 s="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E22" i="11"/>
  <c r="F22" i="11" s="1"/>
  <c r="G22" i="11" s="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E15" i="11"/>
  <c r="F15" i="11" s="1"/>
  <c r="G15" i="11" s="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E9" i="11"/>
  <c r="F9" i="11" s="1"/>
  <c r="G9" i="11" s="1"/>
  <c r="E8" i="11"/>
  <c r="F8" i="11" s="1"/>
  <c r="G8" i="11" s="1"/>
  <c r="D40" i="12"/>
  <c r="C40" i="12"/>
  <c r="B40" i="12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8" i="2"/>
  <c r="F8" i="2" s="1"/>
  <c r="G8" i="2" s="1"/>
  <c r="E8" i="10"/>
  <c r="F8" i="10" s="1"/>
  <c r="E9" i="10"/>
  <c r="F9" i="10" s="1"/>
  <c r="G9" i="10" s="1"/>
  <c r="E10" i="10"/>
  <c r="F10" i="10" s="1"/>
  <c r="G10" i="10" s="1"/>
  <c r="E11" i="10"/>
  <c r="F11" i="10" s="1"/>
  <c r="G11" i="10" s="1"/>
  <c r="E12" i="10"/>
  <c r="F12" i="10" s="1"/>
  <c r="G12" i="10" s="1"/>
  <c r="E13" i="10"/>
  <c r="F13" i="10" s="1"/>
  <c r="G13" i="10" s="1"/>
  <c r="E14" i="10"/>
  <c r="F14" i="10" s="1"/>
  <c r="G14" i="10" s="1"/>
  <c r="E15" i="10"/>
  <c r="F15" i="10" s="1"/>
  <c r="G15" i="10" s="1"/>
  <c r="E16" i="10"/>
  <c r="F16" i="10" s="1"/>
  <c r="G16" i="10" s="1"/>
  <c r="E17" i="10"/>
  <c r="F17" i="10" s="1"/>
  <c r="G17" i="10" s="1"/>
  <c r="E18" i="10"/>
  <c r="F18" i="10" s="1"/>
  <c r="G18" i="10" s="1"/>
  <c r="E19" i="10"/>
  <c r="F19" i="10" s="1"/>
  <c r="G19" i="10" s="1"/>
  <c r="E20" i="10"/>
  <c r="F20" i="10" s="1"/>
  <c r="G20" i="10" s="1"/>
  <c r="E21" i="10"/>
  <c r="F21" i="10" s="1"/>
  <c r="G21" i="10" s="1"/>
  <c r="E22" i="10"/>
  <c r="F22" i="10" s="1"/>
  <c r="G22" i="10" s="1"/>
  <c r="E23" i="10"/>
  <c r="F23" i="10" s="1"/>
  <c r="G23" i="10" s="1"/>
  <c r="E24" i="10"/>
  <c r="F24" i="10" s="1"/>
  <c r="G24" i="10" s="1"/>
  <c r="E25" i="10"/>
  <c r="F25" i="10" s="1"/>
  <c r="G25" i="10" s="1"/>
  <c r="E26" i="10"/>
  <c r="F26" i="10" s="1"/>
  <c r="G26" i="10" s="1"/>
  <c r="E27" i="10"/>
  <c r="F27" i="10" s="1"/>
  <c r="G27" i="10" s="1"/>
  <c r="E28" i="10"/>
  <c r="F28" i="10" s="1"/>
  <c r="G28" i="10" s="1"/>
  <c r="E29" i="10"/>
  <c r="F29" i="10" s="1"/>
  <c r="G29" i="10" s="1"/>
  <c r="E30" i="10"/>
  <c r="F30" i="10" s="1"/>
  <c r="G30" i="10" s="1"/>
  <c r="E31" i="10"/>
  <c r="F31" i="10" s="1"/>
  <c r="G31" i="10" s="1"/>
  <c r="E32" i="10"/>
  <c r="F32" i="10" s="1"/>
  <c r="G32" i="10" s="1"/>
  <c r="E33" i="10"/>
  <c r="F33" i="10" s="1"/>
  <c r="G33" i="10" s="1"/>
  <c r="E34" i="10"/>
  <c r="F34" i="10" s="1"/>
  <c r="G34" i="10" s="1"/>
  <c r="E35" i="10"/>
  <c r="F35" i="10" s="1"/>
  <c r="G35" i="10" s="1"/>
  <c r="E36" i="10"/>
  <c r="F36" i="10" s="1"/>
  <c r="G36" i="10" s="1"/>
  <c r="E37" i="10"/>
  <c r="F37" i="10" s="1"/>
  <c r="G37" i="10" s="1"/>
  <c r="D40" i="11"/>
  <c r="C40" i="11"/>
  <c r="B40" i="11"/>
  <c r="E40" i="9"/>
  <c r="D40" i="9"/>
  <c r="C40" i="9"/>
  <c r="D39" i="10"/>
  <c r="C39" i="10"/>
  <c r="B39" i="10"/>
  <c r="E8" i="6"/>
  <c r="F8" i="6" s="1"/>
  <c r="E9" i="6"/>
  <c r="F9" i="6" s="1"/>
  <c r="G9" i="6" s="1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 s="1"/>
  <c r="G22" i="6" s="1"/>
  <c r="E23" i="6"/>
  <c r="F23" i="6" s="1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 s="1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 s="1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8" i="8"/>
  <c r="F8" i="8" s="1"/>
  <c r="E9" i="8"/>
  <c r="F9" i="8" s="1"/>
  <c r="G9" i="8" s="1"/>
  <c r="E10" i="8"/>
  <c r="F10" i="8" s="1"/>
  <c r="G10" i="8" s="1"/>
  <c r="E11" i="8"/>
  <c r="F11" i="8" s="1"/>
  <c r="G11" i="8" s="1"/>
  <c r="E12" i="8"/>
  <c r="F12" i="8" s="1"/>
  <c r="G12" i="8" s="1"/>
  <c r="E13" i="8"/>
  <c r="F13" i="8" s="1"/>
  <c r="G13" i="8" s="1"/>
  <c r="E14" i="8"/>
  <c r="F14" i="8" s="1"/>
  <c r="G14" i="8" s="1"/>
  <c r="E15" i="8"/>
  <c r="F15" i="8" s="1"/>
  <c r="G15" i="8" s="1"/>
  <c r="E16" i="8"/>
  <c r="F16" i="8" s="1"/>
  <c r="G16" i="8" s="1"/>
  <c r="E17" i="8"/>
  <c r="F17" i="8" s="1"/>
  <c r="G17" i="8" s="1"/>
  <c r="E18" i="8"/>
  <c r="F18" i="8" s="1"/>
  <c r="G18" i="8" s="1"/>
  <c r="E19" i="8"/>
  <c r="F19" i="8" s="1"/>
  <c r="G19" i="8" s="1"/>
  <c r="E20" i="8"/>
  <c r="F20" i="8" s="1"/>
  <c r="G20" i="8" s="1"/>
  <c r="E21" i="8"/>
  <c r="F21" i="8" s="1"/>
  <c r="G21" i="8" s="1"/>
  <c r="E22" i="8"/>
  <c r="F22" i="8" s="1"/>
  <c r="G22" i="8" s="1"/>
  <c r="E23" i="8"/>
  <c r="F23" i="8" s="1"/>
  <c r="G23" i="8" s="1"/>
  <c r="E24" i="8"/>
  <c r="F24" i="8" s="1"/>
  <c r="G24" i="8" s="1"/>
  <c r="E25" i="8"/>
  <c r="F25" i="8" s="1"/>
  <c r="G25" i="8" s="1"/>
  <c r="E26" i="8"/>
  <c r="F26" i="8" s="1"/>
  <c r="G26" i="8" s="1"/>
  <c r="E27" i="8"/>
  <c r="F27" i="8" s="1"/>
  <c r="G27" i="8" s="1"/>
  <c r="E28" i="8"/>
  <c r="F28" i="8" s="1"/>
  <c r="G28" i="8" s="1"/>
  <c r="E29" i="8"/>
  <c r="F29" i="8" s="1"/>
  <c r="G29" i="8" s="1"/>
  <c r="E30" i="8"/>
  <c r="F30" i="8" s="1"/>
  <c r="G30" i="8" s="1"/>
  <c r="E31" i="8"/>
  <c r="F31" i="8" s="1"/>
  <c r="G31" i="8" s="1"/>
  <c r="E32" i="8"/>
  <c r="F32" i="8" s="1"/>
  <c r="G32" i="8" s="1"/>
  <c r="E33" i="8"/>
  <c r="F33" i="8" s="1"/>
  <c r="G33" i="8" s="1"/>
  <c r="E34" i="8"/>
  <c r="F34" i="8" s="1"/>
  <c r="G34" i="8" s="1"/>
  <c r="E35" i="8"/>
  <c r="F35" i="8" s="1"/>
  <c r="G35" i="8" s="1"/>
  <c r="E36" i="8"/>
  <c r="F36" i="8" s="1"/>
  <c r="G36" i="8" s="1"/>
  <c r="E37" i="8"/>
  <c r="F37" i="8" s="1"/>
  <c r="G37" i="8" s="1"/>
  <c r="E38" i="2"/>
  <c r="F38" i="2" s="1"/>
  <c r="G38" i="2" s="1"/>
  <c r="E37" i="2"/>
  <c r="F37" i="2" s="1"/>
  <c r="G37" i="2" s="1"/>
  <c r="E36" i="2"/>
  <c r="F36" i="2" s="1"/>
  <c r="G36" i="2" s="1"/>
  <c r="E35" i="2"/>
  <c r="F35" i="2" s="1"/>
  <c r="G35" i="2" s="1"/>
  <c r="E34" i="2"/>
  <c r="F34" i="2" s="1"/>
  <c r="G34" i="2" s="1"/>
  <c r="E33" i="2"/>
  <c r="F33" i="2" s="1"/>
  <c r="G33" i="2" s="1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8" i="4"/>
  <c r="F8" i="4" s="1"/>
  <c r="E9" i="4"/>
  <c r="F9" i="4" s="1"/>
  <c r="G9" i="4" s="1"/>
  <c r="E10" i="4"/>
  <c r="F10" i="4" s="1"/>
  <c r="G10" i="4" s="1"/>
  <c r="E11" i="4"/>
  <c r="F11" i="4" s="1"/>
  <c r="G11" i="4" s="1"/>
  <c r="E12" i="4"/>
  <c r="F12" i="4" s="1"/>
  <c r="G12" i="4" s="1"/>
  <c r="E13" i="4"/>
  <c r="F13" i="4" s="1"/>
  <c r="G13" i="4" s="1"/>
  <c r="E14" i="4"/>
  <c r="F14" i="4" s="1"/>
  <c r="G14" i="4" s="1"/>
  <c r="E15" i="4"/>
  <c r="F15" i="4" s="1"/>
  <c r="G15" i="4" s="1"/>
  <c r="E16" i="4"/>
  <c r="F16" i="4" s="1"/>
  <c r="G16" i="4" s="1"/>
  <c r="E17" i="4"/>
  <c r="F17" i="4" s="1"/>
  <c r="G17" i="4" s="1"/>
  <c r="E18" i="4"/>
  <c r="F18" i="4" s="1"/>
  <c r="G18" i="4" s="1"/>
  <c r="E19" i="4"/>
  <c r="F19" i="4" s="1"/>
  <c r="G19" i="4" s="1"/>
  <c r="E20" i="4"/>
  <c r="F20" i="4" s="1"/>
  <c r="G20" i="4" s="1"/>
  <c r="E21" i="4"/>
  <c r="F21" i="4" s="1"/>
  <c r="G21" i="4" s="1"/>
  <c r="E22" i="4"/>
  <c r="F22" i="4" s="1"/>
  <c r="G22" i="4" s="1"/>
  <c r="E23" i="4"/>
  <c r="F23" i="4" s="1"/>
  <c r="G23" i="4" s="1"/>
  <c r="E24" i="4"/>
  <c r="F24" i="4" s="1"/>
  <c r="G24" i="4" s="1"/>
  <c r="E25" i="4"/>
  <c r="F25" i="4" s="1"/>
  <c r="G25" i="4" s="1"/>
  <c r="E26" i="4"/>
  <c r="F26" i="4" s="1"/>
  <c r="G26" i="4" s="1"/>
  <c r="E27" i="4"/>
  <c r="F27" i="4" s="1"/>
  <c r="G27" i="4" s="1"/>
  <c r="E28" i="4"/>
  <c r="F28" i="4" s="1"/>
  <c r="G28" i="4" s="1"/>
  <c r="E29" i="4"/>
  <c r="F29" i="4" s="1"/>
  <c r="G29" i="4" s="1"/>
  <c r="E30" i="4"/>
  <c r="F30" i="4" s="1"/>
  <c r="G30" i="4" s="1"/>
  <c r="E31" i="4"/>
  <c r="F31" i="4" s="1"/>
  <c r="G31" i="4" s="1"/>
  <c r="E32" i="4"/>
  <c r="F32" i="4" s="1"/>
  <c r="G32" i="4" s="1"/>
  <c r="E33" i="4"/>
  <c r="F33" i="4" s="1"/>
  <c r="G33" i="4" s="1"/>
  <c r="E34" i="4"/>
  <c r="F34" i="4" s="1"/>
  <c r="G34" i="4" s="1"/>
  <c r="E35" i="4"/>
  <c r="F35" i="4" s="1"/>
  <c r="G35" i="4" s="1"/>
  <c r="E36" i="4"/>
  <c r="F36" i="4" s="1"/>
  <c r="G36" i="4" s="1"/>
  <c r="E37" i="4"/>
  <c r="F37" i="4" s="1"/>
  <c r="G37" i="4" s="1"/>
  <c r="E38" i="4"/>
  <c r="F38" i="4" s="1"/>
  <c r="G38" i="4" s="1"/>
  <c r="B40" i="4"/>
  <c r="C40" i="4"/>
  <c r="D40" i="4"/>
  <c r="E9" i="3"/>
  <c r="F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 s="1"/>
  <c r="G14" i="3" s="1"/>
  <c r="E15" i="3"/>
  <c r="F15" i="3" s="1"/>
  <c r="G15" i="3" s="1"/>
  <c r="E16" i="3"/>
  <c r="F16" i="3" s="1"/>
  <c r="G16" i="3" s="1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F30" i="3" s="1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5" i="3"/>
  <c r="F35" i="3" s="1"/>
  <c r="G35" i="3" s="1"/>
  <c r="E36" i="3"/>
  <c r="F36" i="3" s="1"/>
  <c r="G36" i="3" s="1"/>
  <c r="E37" i="3"/>
  <c r="F37" i="3" s="1"/>
  <c r="G37" i="3" s="1"/>
  <c r="E38" i="3"/>
  <c r="F38" i="3" s="1"/>
  <c r="G38" i="3" s="1"/>
  <c r="B40" i="3"/>
  <c r="C40" i="3"/>
  <c r="D40" i="3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B40" i="2"/>
  <c r="C40" i="2"/>
  <c r="D40" i="2"/>
  <c r="B40" i="1"/>
  <c r="C40" i="1"/>
  <c r="D40" i="1"/>
  <c r="D37" i="6"/>
  <c r="C37" i="6"/>
  <c r="B37" i="6"/>
  <c r="E38" i="5"/>
  <c r="F38" i="5" s="1"/>
  <c r="G38" i="5" s="1"/>
  <c r="E37" i="5"/>
  <c r="F37" i="5" s="1"/>
  <c r="G37" i="5" s="1"/>
  <c r="E36" i="5"/>
  <c r="F36" i="5" s="1"/>
  <c r="G36" i="5" s="1"/>
  <c r="E35" i="5"/>
  <c r="F35" i="5" s="1"/>
  <c r="G35" i="5" s="1"/>
  <c r="E34" i="5"/>
  <c r="F34" i="5" s="1"/>
  <c r="G34" i="5" s="1"/>
  <c r="E33" i="5"/>
  <c r="F33" i="5" s="1"/>
  <c r="G33" i="5" s="1"/>
  <c r="E32" i="5"/>
  <c r="F32" i="5" s="1"/>
  <c r="G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C39" i="8"/>
  <c r="D39" i="8"/>
  <c r="B39" i="8"/>
  <c r="B40" i="5"/>
  <c r="C40" i="5"/>
  <c r="D40" i="5"/>
  <c r="B40" i="7"/>
  <c r="C40" i="7"/>
  <c r="D40" i="7"/>
  <c r="E40" i="4" l="1"/>
  <c r="E40" i="12"/>
  <c r="G40" i="12"/>
  <c r="E42" i="12" s="1"/>
  <c r="F40" i="12"/>
  <c r="F40" i="9"/>
  <c r="E40" i="7"/>
  <c r="E37" i="6"/>
  <c r="E40" i="5"/>
  <c r="E40" i="3"/>
  <c r="E40" i="2"/>
  <c r="E40" i="1"/>
  <c r="F40" i="7"/>
  <c r="G40" i="7"/>
  <c r="E42" i="7" s="1"/>
  <c r="F37" i="6"/>
  <c r="G8" i="6"/>
  <c r="G37" i="6" s="1"/>
  <c r="E39" i="6" s="1"/>
  <c r="G40" i="5"/>
  <c r="E42" i="5" s="1"/>
  <c r="F40" i="5"/>
  <c r="F40" i="4"/>
  <c r="G8" i="4"/>
  <c r="G40" i="4" s="1"/>
  <c r="E42" i="4" s="1"/>
  <c r="F40" i="3"/>
  <c r="G9" i="3"/>
  <c r="G40" i="3" s="1"/>
  <c r="E42" i="3" s="1"/>
  <c r="G40" i="2"/>
  <c r="E42" i="2" s="1"/>
  <c r="F40" i="2"/>
  <c r="G40" i="1"/>
  <c r="E42" i="1" s="1"/>
  <c r="F40" i="1"/>
  <c r="E40" i="11"/>
  <c r="F40" i="11"/>
  <c r="G40" i="11"/>
  <c r="E42" i="11" s="1"/>
  <c r="G40" i="9"/>
  <c r="H40" i="9"/>
  <c r="F42" i="9" s="1"/>
  <c r="E39" i="10"/>
  <c r="G8" i="10"/>
  <c r="G39" i="10" s="1"/>
  <c r="E41" i="10" s="1"/>
  <c r="F39" i="10"/>
  <c r="E39" i="8"/>
  <c r="G8" i="8"/>
  <c r="G39" i="8" s="1"/>
  <c r="E41" i="8" s="1"/>
  <c r="F39" i="8"/>
  <c r="E43" i="12" l="1"/>
  <c r="E45" i="12" s="1"/>
  <c r="E44" i="12"/>
  <c r="E44" i="7"/>
  <c r="E43" i="7"/>
  <c r="E45" i="7" s="1"/>
  <c r="E41" i="6"/>
  <c r="E40" i="6"/>
  <c r="E42" i="6" s="1"/>
  <c r="E44" i="5"/>
  <c r="E43" i="5"/>
  <c r="E45" i="5" s="1"/>
  <c r="E44" i="4"/>
  <c r="E43" i="4"/>
  <c r="E45" i="4" s="1"/>
  <c r="E43" i="3"/>
  <c r="E45" i="3" s="1"/>
  <c r="E44" i="3"/>
  <c r="E43" i="2"/>
  <c r="E45" i="2" s="1"/>
  <c r="E44" i="2"/>
  <c r="E44" i="1"/>
  <c r="E43" i="1"/>
  <c r="E45" i="1" s="1"/>
  <c r="E44" i="11"/>
  <c r="E43" i="11"/>
  <c r="E45" i="11" s="1"/>
  <c r="F44" i="9"/>
  <c r="F43" i="9"/>
  <c r="F45" i="9" s="1"/>
  <c r="E42" i="10"/>
  <c r="E44" i="10" s="1"/>
  <c r="E43" i="10"/>
  <c r="E43" i="8"/>
  <c r="E42" i="8"/>
  <c r="E44" i="8" s="1"/>
</calcChain>
</file>

<file path=xl/sharedStrings.xml><?xml version="1.0" encoding="utf-8"?>
<sst xmlns="http://schemas.openxmlformats.org/spreadsheetml/2006/main" count="158" uniqueCount="26">
  <si>
    <t>HEIZTAGE (z) UND HEIZGRADTAGE (=Gradtagszahl Gt)</t>
  </si>
  <si>
    <t>Tag</t>
  </si>
  <si>
    <t>t7 Uhr</t>
  </si>
  <si>
    <t>t14 Uhr</t>
  </si>
  <si>
    <t>t21 Uhr</t>
  </si>
  <si>
    <t>t am</t>
  </si>
  <si>
    <t>z</t>
  </si>
  <si>
    <t>Gt</t>
  </si>
  <si>
    <t>1)Heizgradtag:</t>
  </si>
  <si>
    <t>2)Gt/z:</t>
  </si>
  <si>
    <t>3)Heiztage:</t>
  </si>
  <si>
    <t>4)tz(20-(Gt/z)):</t>
  </si>
  <si>
    <t xml:space="preserve">                                                                                                                 </t>
  </si>
  <si>
    <t xml:space="preserve">  </t>
  </si>
  <si>
    <t>März 2022</t>
  </si>
  <si>
    <t>Mai 2022</t>
  </si>
  <si>
    <t>Juni 2022</t>
  </si>
  <si>
    <t>Juli 2022</t>
  </si>
  <si>
    <t>Oktober 2021</t>
  </si>
  <si>
    <t>Dezember 2021</t>
  </si>
  <si>
    <t>Februar 2022</t>
  </si>
  <si>
    <t>September 2021</t>
  </si>
  <si>
    <t>Januar 2022</t>
  </si>
  <si>
    <t>April 2022</t>
  </si>
  <si>
    <t>August 2022</t>
  </si>
  <si>
    <t>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</si>
</sst>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yy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sz val="11"/>
      <name val="Franklin Gothic Demi"/>
      <family val="2"/>
    </font>
    <font>
      <sz val="10"/>
      <name val="Franklin Gothic Dem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Continuous"/>
    </xf>
    <xf numFmtId="2" fontId="14" fillId="0" borderId="0" xfId="0" applyNumberFormat="1" applyFont="1" applyAlignment="1">
      <alignment horizontal="centerContinuous"/>
    </xf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1" xfId="0" applyFont="1" applyBorder="1"/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Continuous"/>
    </xf>
    <xf numFmtId="2" fontId="15" fillId="0" borderId="0" xfId="0" applyNumberFormat="1" applyFont="1" applyAlignment="1">
      <alignment horizontal="centerContinuous"/>
    </xf>
    <xf numFmtId="49" fontId="16" fillId="0" borderId="0" xfId="0" applyNumberFormat="1" applyFont="1" applyAlignment="1">
      <alignment horizontal="centerContinuous"/>
    </xf>
    <xf numFmtId="49" fontId="17" fillId="0" borderId="0" xfId="0" applyNumberFormat="1" applyFont="1"/>
    <xf numFmtId="17" fontId="16" fillId="0" borderId="0" xfId="0" applyNumberFormat="1" applyFont="1" applyAlignment="1">
      <alignment horizontal="centerContinuous"/>
    </xf>
    <xf numFmtId="0" fontId="14" fillId="0" borderId="2" xfId="0" applyFont="1" applyBorder="1" applyAlignment="1">
      <alignment horizontal="right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Continuous"/>
    </xf>
    <xf numFmtId="49" fontId="15" fillId="0" borderId="0" xfId="0" applyNumberFormat="1" applyFont="1"/>
  </cellXfs>
  <cellStyles count="14">
    <cellStyle name="Normal" xfId="0" builtinId="0"/>
    <cellStyle name="Normal 10" xfId="9" xr:uid="{4BDDB031-436A-460B-A742-0AEFEA9464E5}"/>
    <cellStyle name="Normal 11" xfId="10" xr:uid="{9C8552AA-4C5A-4564-8442-3AD23D83CCE0}"/>
    <cellStyle name="Normal 12" xfId="11" xr:uid="{1C5D0F3F-6D70-420E-8CE3-068E21A2A22F}"/>
    <cellStyle name="Normal 13" xfId="12" xr:uid="{523995CE-951C-444D-A5BC-C6BBB81C56BA}"/>
    <cellStyle name="Normal 14" xfId="13" xr:uid="{09ACA6FE-F0C3-4B04-A3AE-A065BD44A01E}"/>
    <cellStyle name="Normal 2" xfId="1" xr:uid="{88FD101F-F65D-42D7-8B8C-4BB240837744}"/>
    <cellStyle name="Normal 3" xfId="2" xr:uid="{515C4990-A8CA-4968-91EB-810CF6CD6486}"/>
    <cellStyle name="Normal 4" xfId="3" xr:uid="{79353A9F-5BCB-4400-82E3-48A04EAD50D0}"/>
    <cellStyle name="Normal 5" xfId="4" xr:uid="{AAA72976-3252-4008-A023-4EAFC4D967E6}"/>
    <cellStyle name="Normal 6" xfId="5" xr:uid="{EEE47EF5-65C2-431C-AA6D-218905182211}"/>
    <cellStyle name="Normal 7" xfId="6" xr:uid="{30877D7E-EB9D-4412-94D7-1CCA80670DB9}"/>
    <cellStyle name="Normal 8" xfId="7" xr:uid="{1757356A-58B3-4AF2-AB3A-0FEE16249564}"/>
    <cellStyle name="Normal 9" xfId="8" xr:uid="{FE4FE195-F523-4183-88DF-478DE553EC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workbookViewId="0"/>
  </sheetViews>
  <sheetFormatPr baseColWidth="10" defaultColWidth="10.7109375" defaultRowHeight="13.5" x14ac:dyDescent="0.25"/>
  <cols>
    <col min="1" max="1" width="11.42578125" style="17"/>
    <col min="2" max="4" width="11.42578125" style="18"/>
    <col min="5" max="5" width="11.42578125" style="19"/>
    <col min="6" max="6" width="12.42578125" style="18" customWidth="1"/>
    <col min="7" max="7" width="11.42578125" style="19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1"/>
      <c r="B2" s="2"/>
      <c r="C2" s="2"/>
      <c r="D2" s="2"/>
      <c r="E2" s="3"/>
      <c r="F2" s="2"/>
      <c r="G2" s="3"/>
    </row>
    <row r="3" spans="1:7" s="24" customFormat="1" ht="15.75" x14ac:dyDescent="0.3">
      <c r="A3" s="23" t="s">
        <v>21</v>
      </c>
      <c r="B3" s="23"/>
      <c r="C3" s="23"/>
      <c r="D3" s="23"/>
      <c r="E3" s="23"/>
      <c r="F3" s="23"/>
      <c r="G3" s="23"/>
    </row>
    <row r="4" spans="1:7" ht="15.75" x14ac:dyDescent="0.3">
      <c r="A4" s="1"/>
      <c r="B4" s="2"/>
      <c r="C4" s="2"/>
      <c r="D4" s="2"/>
      <c r="E4" s="3"/>
      <c r="F4" s="2"/>
      <c r="G4" s="3"/>
    </row>
    <row r="5" spans="1:7" ht="15.75" x14ac:dyDescent="0.3">
      <c r="A5" s="4" t="s">
        <v>0</v>
      </c>
      <c r="B5" s="4"/>
      <c r="C5" s="4"/>
      <c r="D5" s="4"/>
      <c r="E5" s="5"/>
      <c r="F5" s="4"/>
      <c r="G5" s="5"/>
    </row>
    <row r="6" spans="1:7" ht="15.75" x14ac:dyDescent="0.3">
      <c r="A6" s="1"/>
      <c r="B6" s="2"/>
      <c r="C6" s="2"/>
      <c r="D6" s="2"/>
      <c r="E6" s="3"/>
      <c r="F6" s="2"/>
      <c r="G6" s="3"/>
    </row>
    <row r="7" spans="1:7" ht="16.5" thickBot="1" x14ac:dyDescent="0.35">
      <c r="A7" s="2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2" t="s">
        <v>6</v>
      </c>
      <c r="G7" s="3" t="s">
        <v>7</v>
      </c>
    </row>
    <row r="8" spans="1:7" ht="16.5" thickTop="1" x14ac:dyDescent="0.3">
      <c r="A8" s="8"/>
      <c r="B8" s="8"/>
      <c r="C8" s="8"/>
      <c r="D8" s="8"/>
      <c r="E8" s="9"/>
      <c r="F8" s="10"/>
      <c r="G8" s="11"/>
    </row>
    <row r="9" spans="1:7" ht="15.75" x14ac:dyDescent="0.3">
      <c r="A9" s="12">
        <v>44440</v>
      </c>
      <c r="B9" s="7">
        <v>12.7</v>
      </c>
      <c r="C9" s="6">
        <v>18</v>
      </c>
      <c r="D9" s="6">
        <v>15.8</v>
      </c>
      <c r="E9" s="7">
        <f t="shared" ref="E9:E38" si="0">(B9+C9+D9+D9)/4</f>
        <v>15.574999999999999</v>
      </c>
      <c r="F9" s="2">
        <f t="shared" ref="F9:F38" si="1">IF(E9&gt;14.99,0,1)</f>
        <v>0</v>
      </c>
      <c r="G9" s="3">
        <f t="shared" ref="G9:G38" si="2">IF(F9=0,0,20-E9)</f>
        <v>0</v>
      </c>
    </row>
    <row r="10" spans="1:7" ht="15.75" x14ac:dyDescent="0.3">
      <c r="A10" s="12">
        <v>44441</v>
      </c>
      <c r="B10" s="7">
        <v>10.199999999999999</v>
      </c>
      <c r="C10" s="6">
        <v>19.899999999999999</v>
      </c>
      <c r="D10" s="6">
        <v>17.600000000000001</v>
      </c>
      <c r="E10" s="7">
        <f t="shared" si="0"/>
        <v>16.325000000000003</v>
      </c>
      <c r="F10" s="2">
        <f t="shared" si="1"/>
        <v>0</v>
      </c>
      <c r="G10" s="3">
        <f t="shared" si="2"/>
        <v>0</v>
      </c>
    </row>
    <row r="11" spans="1:7" ht="15.75" x14ac:dyDescent="0.3">
      <c r="A11" s="12">
        <v>44442</v>
      </c>
      <c r="B11" s="7">
        <v>12.1</v>
      </c>
      <c r="C11" s="6">
        <v>21.6</v>
      </c>
      <c r="D11" s="6">
        <v>19.8</v>
      </c>
      <c r="E11" s="7">
        <f t="shared" si="0"/>
        <v>18.324999999999999</v>
      </c>
      <c r="F11" s="2">
        <f t="shared" si="1"/>
        <v>0</v>
      </c>
      <c r="G11" s="3">
        <f t="shared" si="2"/>
        <v>0</v>
      </c>
    </row>
    <row r="12" spans="1:7" ht="15.75" x14ac:dyDescent="0.3">
      <c r="A12" s="12">
        <v>44443</v>
      </c>
      <c r="B12" s="7">
        <v>13.4</v>
      </c>
      <c r="C12" s="6">
        <v>22.3</v>
      </c>
      <c r="D12" s="6">
        <v>19.7</v>
      </c>
      <c r="E12" s="7">
        <f t="shared" si="0"/>
        <v>18.775000000000002</v>
      </c>
      <c r="F12" s="2">
        <f t="shared" si="1"/>
        <v>0</v>
      </c>
      <c r="G12" s="3">
        <f t="shared" si="2"/>
        <v>0</v>
      </c>
    </row>
    <row r="13" spans="1:7" ht="15.75" x14ac:dyDescent="0.3">
      <c r="A13" s="12">
        <v>44444</v>
      </c>
      <c r="B13" s="7">
        <v>13.8</v>
      </c>
      <c r="C13" s="6">
        <v>23.1</v>
      </c>
      <c r="D13" s="6">
        <v>20.2</v>
      </c>
      <c r="E13" s="7">
        <f t="shared" si="0"/>
        <v>19.325000000000003</v>
      </c>
      <c r="F13" s="2">
        <f t="shared" si="1"/>
        <v>0</v>
      </c>
      <c r="G13" s="3">
        <f t="shared" si="2"/>
        <v>0</v>
      </c>
    </row>
    <row r="14" spans="1:7" ht="15.75" x14ac:dyDescent="0.3">
      <c r="A14" s="12">
        <v>44445</v>
      </c>
      <c r="B14" s="7">
        <v>15</v>
      </c>
      <c r="C14" s="6">
        <v>24.1</v>
      </c>
      <c r="D14" s="6">
        <v>20.8</v>
      </c>
      <c r="E14" s="7">
        <f t="shared" si="0"/>
        <v>20.175000000000001</v>
      </c>
      <c r="F14" s="2">
        <f t="shared" si="1"/>
        <v>0</v>
      </c>
      <c r="G14" s="3">
        <f t="shared" si="2"/>
        <v>0</v>
      </c>
    </row>
    <row r="15" spans="1:7" ht="15.75" x14ac:dyDescent="0.3">
      <c r="A15" s="12">
        <v>44446</v>
      </c>
      <c r="B15" s="7">
        <v>15</v>
      </c>
      <c r="C15" s="6">
        <v>23.5</v>
      </c>
      <c r="D15" s="6">
        <v>20.7</v>
      </c>
      <c r="E15" s="7">
        <f t="shared" si="0"/>
        <v>19.975000000000001</v>
      </c>
      <c r="F15" s="2">
        <f t="shared" si="1"/>
        <v>0</v>
      </c>
      <c r="G15" s="3">
        <f t="shared" si="2"/>
        <v>0</v>
      </c>
    </row>
    <row r="16" spans="1:7" ht="15.75" x14ac:dyDescent="0.3">
      <c r="A16" s="12">
        <v>44447</v>
      </c>
      <c r="B16" s="7">
        <v>14.6</v>
      </c>
      <c r="C16" s="6">
        <v>23.7</v>
      </c>
      <c r="D16" s="6">
        <v>20.6</v>
      </c>
      <c r="E16" s="7">
        <f t="shared" si="0"/>
        <v>19.875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44448</v>
      </c>
      <c r="B17" s="7">
        <v>15.8</v>
      </c>
      <c r="C17" s="6">
        <v>20.100000000000001</v>
      </c>
      <c r="D17" s="6">
        <v>19.600000000000001</v>
      </c>
      <c r="E17" s="7">
        <f t="shared" si="0"/>
        <v>18.775000000000002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44449</v>
      </c>
      <c r="B18" s="7">
        <v>16.8</v>
      </c>
      <c r="C18" s="6">
        <v>18.7</v>
      </c>
      <c r="D18" s="6">
        <v>16.7</v>
      </c>
      <c r="E18" s="7">
        <f t="shared" si="0"/>
        <v>17.225000000000001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44450</v>
      </c>
      <c r="B19" s="7">
        <v>16.2</v>
      </c>
      <c r="C19" s="6">
        <v>19.2</v>
      </c>
      <c r="D19" s="6">
        <v>16.399999999999999</v>
      </c>
      <c r="E19" s="7">
        <f t="shared" si="0"/>
        <v>17.049999999999997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44451</v>
      </c>
      <c r="B20" s="7">
        <v>12.8</v>
      </c>
      <c r="C20" s="6">
        <v>19.5</v>
      </c>
      <c r="D20" s="6">
        <v>16.899999999999999</v>
      </c>
      <c r="E20" s="7">
        <f t="shared" si="0"/>
        <v>16.524999999999999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44452</v>
      </c>
      <c r="B21" s="7">
        <v>12.6</v>
      </c>
      <c r="C21" s="6">
        <v>20.399999999999999</v>
      </c>
      <c r="D21" s="6">
        <v>17.100000000000001</v>
      </c>
      <c r="E21" s="7">
        <f t="shared" si="0"/>
        <v>16.8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44453</v>
      </c>
      <c r="B22" s="7">
        <v>12.8</v>
      </c>
      <c r="C22" s="6">
        <v>18.5</v>
      </c>
      <c r="D22" s="6">
        <v>18.100000000000001</v>
      </c>
      <c r="E22" s="7">
        <f t="shared" si="0"/>
        <v>16.875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44454</v>
      </c>
      <c r="B23" s="7">
        <v>16.899999999999999</v>
      </c>
      <c r="C23" s="6">
        <v>18.5</v>
      </c>
      <c r="D23" s="6">
        <v>17.5</v>
      </c>
      <c r="E23" s="7">
        <f t="shared" si="0"/>
        <v>17.600000000000001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44455</v>
      </c>
      <c r="B24" s="7">
        <v>13.6</v>
      </c>
      <c r="C24" s="6">
        <v>16.600000000000001</v>
      </c>
      <c r="D24" s="6">
        <v>16.2</v>
      </c>
      <c r="E24" s="7">
        <f t="shared" si="0"/>
        <v>15.650000000000002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44456</v>
      </c>
      <c r="B25" s="7">
        <v>12.3</v>
      </c>
      <c r="C25" s="6">
        <v>17.899999999999999</v>
      </c>
      <c r="D25" s="6">
        <v>14.5</v>
      </c>
      <c r="E25" s="7">
        <f t="shared" si="0"/>
        <v>14.8</v>
      </c>
      <c r="F25" s="2">
        <f t="shared" si="1"/>
        <v>1</v>
      </c>
      <c r="G25" s="3">
        <f t="shared" si="2"/>
        <v>5.1999999999999993</v>
      </c>
    </row>
    <row r="26" spans="1:7" ht="15.75" x14ac:dyDescent="0.3">
      <c r="A26" s="12">
        <v>44457</v>
      </c>
      <c r="B26" s="7">
        <v>11</v>
      </c>
      <c r="C26" s="6">
        <v>19.100000000000001</v>
      </c>
      <c r="D26" s="6">
        <v>15.9</v>
      </c>
      <c r="E26" s="7">
        <f t="shared" si="0"/>
        <v>15.475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44458</v>
      </c>
      <c r="B27" s="7">
        <v>11.1</v>
      </c>
      <c r="C27" s="6">
        <v>17.7</v>
      </c>
      <c r="D27" s="6">
        <v>14.5</v>
      </c>
      <c r="E27" s="7">
        <f t="shared" si="0"/>
        <v>14.45</v>
      </c>
      <c r="F27" s="2">
        <f t="shared" si="1"/>
        <v>1</v>
      </c>
      <c r="G27" s="3">
        <f t="shared" si="2"/>
        <v>5.5500000000000007</v>
      </c>
    </row>
    <row r="28" spans="1:7" ht="15.75" x14ac:dyDescent="0.3">
      <c r="A28" s="12">
        <v>44459</v>
      </c>
      <c r="B28" s="7">
        <v>12.2</v>
      </c>
      <c r="C28" s="6">
        <v>16.7</v>
      </c>
      <c r="D28" s="6">
        <v>13.1</v>
      </c>
      <c r="E28" s="7">
        <f t="shared" si="0"/>
        <v>13.775</v>
      </c>
      <c r="F28" s="2">
        <f t="shared" si="1"/>
        <v>1</v>
      </c>
      <c r="G28" s="3">
        <f t="shared" si="2"/>
        <v>6.2249999999999996</v>
      </c>
    </row>
    <row r="29" spans="1:7" ht="15.75" x14ac:dyDescent="0.3">
      <c r="A29" s="12">
        <v>44460</v>
      </c>
      <c r="B29" s="7">
        <v>10.8</v>
      </c>
      <c r="C29" s="6">
        <v>14.9</v>
      </c>
      <c r="D29" s="6">
        <v>11.7</v>
      </c>
      <c r="E29" s="7">
        <f t="shared" si="0"/>
        <v>12.275000000000002</v>
      </c>
      <c r="F29" s="2">
        <f t="shared" si="1"/>
        <v>1</v>
      </c>
      <c r="G29" s="3">
        <f t="shared" si="2"/>
        <v>7.7249999999999979</v>
      </c>
    </row>
    <row r="30" spans="1:7" ht="15.75" x14ac:dyDescent="0.3">
      <c r="A30" s="12">
        <v>44461</v>
      </c>
      <c r="B30" s="7">
        <v>7.8</v>
      </c>
      <c r="C30" s="6">
        <v>15.9</v>
      </c>
      <c r="D30" s="6">
        <v>13.3</v>
      </c>
      <c r="E30" s="7">
        <f t="shared" si="0"/>
        <v>12.574999999999999</v>
      </c>
      <c r="F30" s="2">
        <f t="shared" si="1"/>
        <v>1</v>
      </c>
      <c r="G30" s="3">
        <f t="shared" si="2"/>
        <v>7.4250000000000007</v>
      </c>
    </row>
    <row r="31" spans="1:7" ht="15.75" x14ac:dyDescent="0.3">
      <c r="A31" s="12">
        <v>44462</v>
      </c>
      <c r="B31" s="7">
        <v>8.3000000000000007</v>
      </c>
      <c r="C31" s="6">
        <v>18.8</v>
      </c>
      <c r="D31" s="6">
        <v>15.3</v>
      </c>
      <c r="E31" s="7">
        <f t="shared" si="0"/>
        <v>14.425000000000001</v>
      </c>
      <c r="F31" s="2">
        <f t="shared" si="1"/>
        <v>1</v>
      </c>
      <c r="G31" s="3">
        <f t="shared" si="2"/>
        <v>5.5749999999999993</v>
      </c>
    </row>
    <row r="32" spans="1:7" ht="15.75" x14ac:dyDescent="0.3">
      <c r="A32" s="12">
        <v>44463</v>
      </c>
      <c r="B32" s="7">
        <v>11.4</v>
      </c>
      <c r="C32" s="6">
        <v>16.399999999999999</v>
      </c>
      <c r="D32" s="6">
        <v>14.9</v>
      </c>
      <c r="E32" s="7">
        <f t="shared" si="0"/>
        <v>14.399999999999999</v>
      </c>
      <c r="F32" s="2">
        <f t="shared" si="1"/>
        <v>1</v>
      </c>
      <c r="G32" s="3">
        <f t="shared" si="2"/>
        <v>5.6000000000000014</v>
      </c>
    </row>
    <row r="33" spans="1:7" ht="15.75" x14ac:dyDescent="0.3">
      <c r="A33" s="12">
        <v>44464</v>
      </c>
      <c r="B33" s="7">
        <v>9.5</v>
      </c>
      <c r="C33" s="6">
        <v>18.5</v>
      </c>
      <c r="D33" s="6">
        <v>17.399999999999999</v>
      </c>
      <c r="E33" s="7">
        <f t="shared" si="0"/>
        <v>15.7</v>
      </c>
      <c r="F33" s="2">
        <f t="shared" si="1"/>
        <v>0</v>
      </c>
      <c r="G33" s="3">
        <f t="shared" si="2"/>
        <v>0</v>
      </c>
    </row>
    <row r="34" spans="1:7" ht="15.75" x14ac:dyDescent="0.3">
      <c r="A34" s="12">
        <v>44465</v>
      </c>
      <c r="B34" s="7">
        <v>14.4</v>
      </c>
      <c r="C34" s="6">
        <v>16.399999999999999</v>
      </c>
      <c r="D34" s="6">
        <v>14.9</v>
      </c>
      <c r="E34" s="7">
        <f t="shared" si="0"/>
        <v>15.149999999999999</v>
      </c>
      <c r="F34" s="2">
        <f t="shared" si="1"/>
        <v>0</v>
      </c>
      <c r="G34" s="3">
        <f t="shared" si="2"/>
        <v>0</v>
      </c>
    </row>
    <row r="35" spans="1:7" ht="15.75" x14ac:dyDescent="0.3">
      <c r="A35" s="12">
        <v>44466</v>
      </c>
      <c r="B35" s="7">
        <v>13.1</v>
      </c>
      <c r="C35" s="6">
        <v>16.8</v>
      </c>
      <c r="D35" s="6">
        <v>12.1</v>
      </c>
      <c r="E35" s="7">
        <f t="shared" si="0"/>
        <v>13.525</v>
      </c>
      <c r="F35" s="2">
        <f t="shared" si="1"/>
        <v>1</v>
      </c>
      <c r="G35" s="3">
        <f t="shared" si="2"/>
        <v>6.4749999999999996</v>
      </c>
    </row>
    <row r="36" spans="1:7" ht="15.75" x14ac:dyDescent="0.3">
      <c r="A36" s="12">
        <v>44467</v>
      </c>
      <c r="B36" s="7">
        <v>9.8000000000000007</v>
      </c>
      <c r="C36" s="6">
        <v>13.4</v>
      </c>
      <c r="D36" s="6">
        <v>11.4</v>
      </c>
      <c r="E36" s="7">
        <f t="shared" si="0"/>
        <v>11.5</v>
      </c>
      <c r="F36" s="2">
        <f t="shared" si="1"/>
        <v>1</v>
      </c>
      <c r="G36" s="3">
        <f t="shared" si="2"/>
        <v>8.5</v>
      </c>
    </row>
    <row r="37" spans="1:7" ht="15.75" x14ac:dyDescent="0.3">
      <c r="A37" s="12">
        <v>44468</v>
      </c>
      <c r="B37" s="7">
        <v>8.6999999999999993</v>
      </c>
      <c r="C37" s="6">
        <v>12.6</v>
      </c>
      <c r="D37" s="6">
        <v>7.7</v>
      </c>
      <c r="E37" s="7">
        <f t="shared" si="0"/>
        <v>9.1749999999999989</v>
      </c>
      <c r="F37" s="2">
        <f t="shared" si="1"/>
        <v>1</v>
      </c>
      <c r="G37" s="3">
        <f t="shared" si="2"/>
        <v>10.825000000000001</v>
      </c>
    </row>
    <row r="38" spans="1:7" ht="16.5" thickBot="1" x14ac:dyDescent="0.35">
      <c r="A38" s="12">
        <v>44469</v>
      </c>
      <c r="B38" s="7">
        <v>4.5</v>
      </c>
      <c r="C38" s="6">
        <v>11.9</v>
      </c>
      <c r="D38" s="6">
        <v>8.8000000000000007</v>
      </c>
      <c r="E38" s="7">
        <f t="shared" si="0"/>
        <v>8.5</v>
      </c>
      <c r="F38" s="2">
        <f t="shared" si="1"/>
        <v>1</v>
      </c>
      <c r="G38" s="3">
        <f t="shared" si="2"/>
        <v>11.5</v>
      </c>
    </row>
    <row r="39" spans="1:7" ht="16.5" thickTop="1" x14ac:dyDescent="0.3">
      <c r="A39" s="14"/>
      <c r="B39" s="8"/>
      <c r="C39" s="8"/>
      <c r="D39" s="8"/>
      <c r="E39" s="9"/>
      <c r="F39" s="10"/>
      <c r="G39" s="11"/>
    </row>
    <row r="40" spans="1:7" ht="15.75" x14ac:dyDescent="0.3">
      <c r="A40" s="1"/>
      <c r="B40" s="13">
        <f>SUM(B9:B38)/30</f>
        <v>12.306666666666668</v>
      </c>
      <c r="C40" s="13">
        <f>SUM(C9:C38)/30</f>
        <v>18.489999999999995</v>
      </c>
      <c r="D40" s="13">
        <f>SUM(D9:D38)/30</f>
        <v>15.973333333333331</v>
      </c>
      <c r="E40" s="7">
        <f>(B40+C40+D40+D40)/4</f>
        <v>15.685833333333331</v>
      </c>
      <c r="F40" s="2">
        <f>SUM(F9:F38)</f>
        <v>11</v>
      </c>
      <c r="G40" s="3">
        <f>SUM(G9:G38)</f>
        <v>80.600000000000009</v>
      </c>
    </row>
    <row r="41" spans="1:7" ht="15.75" x14ac:dyDescent="0.3">
      <c r="A41" s="1"/>
      <c r="B41" s="2"/>
      <c r="C41" s="2"/>
      <c r="D41" s="2"/>
      <c r="E41" s="7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7">
        <f>G40</f>
        <v>80.600000000000009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7">
        <f>IF(F40=0,0,G40/F40)</f>
        <v>7.327272727272728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16">
        <f>F40</f>
        <v>11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7">
        <f>20-E43</f>
        <v>12.672727272727272</v>
      </c>
      <c r="F45" s="2"/>
      <c r="G45" s="3"/>
    </row>
    <row r="48" spans="1:7" ht="15.75" x14ac:dyDescent="0.3">
      <c r="A48" s="4"/>
      <c r="B48" s="4"/>
      <c r="C48" s="4"/>
      <c r="D48" s="4"/>
      <c r="E48" s="5"/>
      <c r="F48" s="4"/>
      <c r="G48" s="5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E9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workbookViewId="0">
      <selection activeCell="A2" sqref="A2"/>
    </sheetView>
  </sheetViews>
  <sheetFormatPr baseColWidth="10" defaultColWidth="10.7109375" defaultRowHeight="12.75" x14ac:dyDescent="0.2"/>
  <cols>
    <col min="1" max="1" width="11.42578125" bestFit="1" customWidth="1"/>
  </cols>
  <sheetData>
    <row r="1" spans="1:8" ht="15.75" x14ac:dyDescent="0.3">
      <c r="A1" s="1"/>
      <c r="B1" s="2"/>
      <c r="C1" s="2"/>
      <c r="D1" s="2"/>
      <c r="E1" s="3"/>
      <c r="F1" s="2"/>
      <c r="G1" s="3"/>
    </row>
    <row r="2" spans="1:8" ht="15.75" x14ac:dyDescent="0.3">
      <c r="A2" s="23" t="s">
        <v>16</v>
      </c>
      <c r="B2" s="23"/>
      <c r="C2" s="23"/>
      <c r="D2" s="23"/>
      <c r="E2" s="23"/>
      <c r="F2" s="23"/>
      <c r="G2" s="23"/>
      <c r="H2" s="24"/>
    </row>
    <row r="3" spans="1:8" ht="15.75" x14ac:dyDescent="0.3">
      <c r="A3" s="1"/>
      <c r="B3" s="2"/>
      <c r="C3" s="2"/>
      <c r="D3" s="2"/>
      <c r="E3" s="3"/>
      <c r="F3" s="2"/>
      <c r="G3" s="3"/>
    </row>
    <row r="4" spans="1:8" ht="15.75" x14ac:dyDescent="0.3">
      <c r="A4" s="4" t="s">
        <v>0</v>
      </c>
      <c r="B4" s="4"/>
      <c r="C4" s="4"/>
      <c r="D4" s="4"/>
      <c r="E4" s="5"/>
      <c r="F4" s="4"/>
      <c r="G4" s="5"/>
    </row>
    <row r="5" spans="1:8" ht="15.75" x14ac:dyDescent="0.3">
      <c r="A5" s="1"/>
      <c r="B5" s="2"/>
      <c r="C5" s="2"/>
      <c r="D5" s="2"/>
      <c r="E5" s="3"/>
      <c r="F5" s="2"/>
      <c r="G5" s="3"/>
    </row>
    <row r="6" spans="1:8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8" ht="16.5" thickTop="1" x14ac:dyDescent="0.3">
      <c r="A7" s="8"/>
      <c r="B7" s="8"/>
      <c r="C7" s="8"/>
      <c r="D7" s="8"/>
      <c r="E7" s="11"/>
      <c r="F7" s="10"/>
      <c r="G7" s="11"/>
    </row>
    <row r="8" spans="1:8" ht="15.75" x14ac:dyDescent="0.3">
      <c r="A8" s="12">
        <v>44713</v>
      </c>
      <c r="B8" s="6">
        <v>9.5</v>
      </c>
      <c r="C8" s="6">
        <v>17.100000000000001</v>
      </c>
      <c r="D8" s="6">
        <v>16.7</v>
      </c>
      <c r="E8" s="3">
        <f t="shared" ref="E8:E37" si="0">(B8+C8+D8+D8)/4</f>
        <v>15</v>
      </c>
      <c r="F8" s="2">
        <f t="shared" ref="F8:F37" si="1">IF(E8&gt;14.99,0,1)</f>
        <v>0</v>
      </c>
      <c r="G8" s="3">
        <f t="shared" ref="G8:G37" si="2">IF(F8=0,0,20-E8)</f>
        <v>0</v>
      </c>
    </row>
    <row r="9" spans="1:8" ht="15.75" x14ac:dyDescent="0.3">
      <c r="A9" s="12">
        <v>44714</v>
      </c>
      <c r="B9" s="6">
        <v>7.7</v>
      </c>
      <c r="C9" s="6">
        <v>17.899999999999999</v>
      </c>
      <c r="D9" s="6">
        <v>19.600000000000001</v>
      </c>
      <c r="E9" s="3">
        <f t="shared" si="0"/>
        <v>16.200000000000003</v>
      </c>
      <c r="F9" s="2">
        <f t="shared" si="1"/>
        <v>0</v>
      </c>
      <c r="G9" s="3">
        <f t="shared" si="2"/>
        <v>0</v>
      </c>
    </row>
    <row r="10" spans="1:8" ht="15.75" x14ac:dyDescent="0.3">
      <c r="A10" s="12">
        <v>44715</v>
      </c>
      <c r="B10" s="6">
        <v>11.7</v>
      </c>
      <c r="C10" s="6">
        <v>21.1</v>
      </c>
      <c r="D10" s="6">
        <v>17.100000000000001</v>
      </c>
      <c r="E10" s="3">
        <f t="shared" si="0"/>
        <v>16.75</v>
      </c>
      <c r="F10" s="2">
        <f t="shared" si="1"/>
        <v>0</v>
      </c>
      <c r="G10" s="3">
        <f t="shared" si="2"/>
        <v>0</v>
      </c>
    </row>
    <row r="11" spans="1:8" ht="15.75" x14ac:dyDescent="0.3">
      <c r="A11" s="12">
        <v>44716</v>
      </c>
      <c r="B11" s="6">
        <v>13.9</v>
      </c>
      <c r="C11" s="6">
        <v>23.5</v>
      </c>
      <c r="D11" s="6">
        <v>23.5</v>
      </c>
      <c r="E11" s="3">
        <f t="shared" si="0"/>
        <v>21.1</v>
      </c>
      <c r="F11" s="2">
        <f t="shared" si="1"/>
        <v>0</v>
      </c>
      <c r="G11" s="3">
        <f t="shared" si="2"/>
        <v>0</v>
      </c>
    </row>
    <row r="12" spans="1:8" ht="15.75" x14ac:dyDescent="0.3">
      <c r="A12" s="12">
        <v>44717</v>
      </c>
      <c r="B12" s="6">
        <v>16.399999999999999</v>
      </c>
      <c r="C12" s="6">
        <v>17.8</v>
      </c>
      <c r="D12" s="6">
        <v>15.2</v>
      </c>
      <c r="E12" s="3">
        <f t="shared" si="0"/>
        <v>16.150000000000002</v>
      </c>
      <c r="F12" s="2">
        <f t="shared" si="1"/>
        <v>0</v>
      </c>
      <c r="G12" s="3">
        <f t="shared" si="2"/>
        <v>0</v>
      </c>
    </row>
    <row r="13" spans="1:8" ht="15.75" x14ac:dyDescent="0.3">
      <c r="A13" s="12">
        <v>44718</v>
      </c>
      <c r="B13" s="6">
        <v>13.6</v>
      </c>
      <c r="C13" s="6">
        <v>16.899999999999999</v>
      </c>
      <c r="D13" s="6">
        <v>17.3</v>
      </c>
      <c r="E13" s="3">
        <f t="shared" si="0"/>
        <v>16.274999999999999</v>
      </c>
      <c r="F13" s="2">
        <f t="shared" si="1"/>
        <v>0</v>
      </c>
      <c r="G13" s="3">
        <f t="shared" si="2"/>
        <v>0</v>
      </c>
    </row>
    <row r="14" spans="1:8" ht="15.75" x14ac:dyDescent="0.3">
      <c r="A14" s="12">
        <v>44719</v>
      </c>
      <c r="B14" s="6">
        <v>11.7</v>
      </c>
      <c r="C14" s="6">
        <v>16.5</v>
      </c>
      <c r="D14" s="6">
        <v>16.8</v>
      </c>
      <c r="E14" s="3">
        <f t="shared" si="0"/>
        <v>15.45</v>
      </c>
      <c r="F14" s="2">
        <f t="shared" si="1"/>
        <v>0</v>
      </c>
      <c r="G14" s="3">
        <f t="shared" si="2"/>
        <v>0</v>
      </c>
    </row>
    <row r="15" spans="1:8" ht="15.75" x14ac:dyDescent="0.3">
      <c r="A15" s="12">
        <v>44720</v>
      </c>
      <c r="B15" s="6">
        <v>12</v>
      </c>
      <c r="C15" s="6">
        <v>14.1</v>
      </c>
      <c r="D15" s="6">
        <v>14.2</v>
      </c>
      <c r="E15" s="3">
        <f t="shared" si="0"/>
        <v>13.625</v>
      </c>
      <c r="F15" s="2">
        <f t="shared" si="1"/>
        <v>1</v>
      </c>
      <c r="G15" s="3">
        <f t="shared" si="2"/>
        <v>6.375</v>
      </c>
    </row>
    <row r="16" spans="1:8" ht="15.75" x14ac:dyDescent="0.3">
      <c r="A16" s="12">
        <v>44721</v>
      </c>
      <c r="B16" s="6">
        <v>10.6</v>
      </c>
      <c r="C16" s="6">
        <v>17</v>
      </c>
      <c r="D16" s="6">
        <v>16.600000000000001</v>
      </c>
      <c r="E16" s="3">
        <f t="shared" si="0"/>
        <v>15.200000000000001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44722</v>
      </c>
      <c r="B17" s="6">
        <v>11.6</v>
      </c>
      <c r="C17" s="6">
        <v>19.399999999999999</v>
      </c>
      <c r="D17" s="6">
        <v>20.2</v>
      </c>
      <c r="E17" s="3">
        <f t="shared" si="0"/>
        <v>17.850000000000001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44723</v>
      </c>
      <c r="B18" s="6">
        <v>15.9</v>
      </c>
      <c r="C18" s="6">
        <v>23.2</v>
      </c>
      <c r="D18" s="6">
        <v>23.7</v>
      </c>
      <c r="E18" s="3">
        <f t="shared" si="0"/>
        <v>21.625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44724</v>
      </c>
      <c r="B19" s="6">
        <v>15.9</v>
      </c>
      <c r="C19" s="6">
        <v>22.7</v>
      </c>
      <c r="D19" s="6">
        <v>22.6</v>
      </c>
      <c r="E19" s="3">
        <f t="shared" si="0"/>
        <v>20.950000000000003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44725</v>
      </c>
      <c r="B20" s="6">
        <v>11.5</v>
      </c>
      <c r="C20" s="6">
        <v>18.8</v>
      </c>
      <c r="D20" s="6">
        <v>18.600000000000001</v>
      </c>
      <c r="E20" s="3">
        <f t="shared" si="0"/>
        <v>16.875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44726</v>
      </c>
      <c r="B21" s="6">
        <v>10.1</v>
      </c>
      <c r="C21" s="6">
        <v>20.399999999999999</v>
      </c>
      <c r="D21" s="6">
        <v>21.2</v>
      </c>
      <c r="E21" s="3">
        <f t="shared" si="0"/>
        <v>18.225000000000001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44727</v>
      </c>
      <c r="B22" s="6">
        <v>14</v>
      </c>
      <c r="C22" s="6">
        <v>25.5</v>
      </c>
      <c r="D22" s="6">
        <v>27.2</v>
      </c>
      <c r="E22" s="3">
        <f t="shared" si="0"/>
        <v>23.475000000000001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44728</v>
      </c>
      <c r="B23" s="6">
        <v>18.399999999999999</v>
      </c>
      <c r="C23" s="6">
        <v>25.2</v>
      </c>
      <c r="D23" s="6">
        <v>23.6</v>
      </c>
      <c r="E23" s="3">
        <f t="shared" si="0"/>
        <v>22.699999999999996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44729</v>
      </c>
      <c r="B24" s="6">
        <v>14.6</v>
      </c>
      <c r="C24" s="6">
        <v>25.3</v>
      </c>
      <c r="D24" s="6">
        <v>26.4</v>
      </c>
      <c r="E24" s="3">
        <f t="shared" si="0"/>
        <v>23.174999999999997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44730</v>
      </c>
      <c r="B25" s="6">
        <v>18.600000000000001</v>
      </c>
      <c r="C25" s="6">
        <v>30.4</v>
      </c>
      <c r="D25" s="6">
        <v>30.1</v>
      </c>
      <c r="E25" s="3">
        <f t="shared" si="0"/>
        <v>27.299999999999997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44731</v>
      </c>
      <c r="B26" s="6">
        <v>21.6</v>
      </c>
      <c r="C26" s="6">
        <v>29.4</v>
      </c>
      <c r="D26" s="6">
        <v>23.1</v>
      </c>
      <c r="E26" s="3">
        <f t="shared" si="0"/>
        <v>24.299999999999997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44732</v>
      </c>
      <c r="B27" s="6">
        <v>15.3</v>
      </c>
      <c r="C27" s="6">
        <v>14.4</v>
      </c>
      <c r="D27" s="6">
        <v>16.399999999999999</v>
      </c>
      <c r="E27" s="3">
        <f t="shared" si="0"/>
        <v>15.625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44733</v>
      </c>
      <c r="B28" s="6">
        <v>10</v>
      </c>
      <c r="C28" s="6">
        <v>20.9</v>
      </c>
      <c r="D28" s="6">
        <v>23.7</v>
      </c>
      <c r="E28" s="3">
        <f t="shared" si="0"/>
        <v>19.574999999999999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44734</v>
      </c>
      <c r="B29" s="6">
        <v>15.6</v>
      </c>
      <c r="C29" s="6">
        <v>24.7</v>
      </c>
      <c r="D29" s="6">
        <v>22.8</v>
      </c>
      <c r="E29" s="3">
        <f t="shared" si="0"/>
        <v>21.474999999999998</v>
      </c>
      <c r="F29" s="2">
        <f t="shared" si="1"/>
        <v>0</v>
      </c>
      <c r="G29" s="3">
        <f t="shared" si="2"/>
        <v>0</v>
      </c>
    </row>
    <row r="30" spans="1:7" ht="15.75" x14ac:dyDescent="0.3">
      <c r="A30" s="12">
        <v>44735</v>
      </c>
      <c r="B30" s="6">
        <v>16.2</v>
      </c>
      <c r="C30" s="6">
        <v>25.5</v>
      </c>
      <c r="D30" s="6">
        <v>26.8</v>
      </c>
      <c r="E30" s="3">
        <f t="shared" si="0"/>
        <v>23.824999999999999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44736</v>
      </c>
      <c r="B31" s="6">
        <v>15.9</v>
      </c>
      <c r="C31" s="6">
        <v>21.6</v>
      </c>
      <c r="D31" s="6">
        <v>18.8</v>
      </c>
      <c r="E31" s="3">
        <f t="shared" si="0"/>
        <v>18.774999999999999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44737</v>
      </c>
      <c r="B32" s="6">
        <v>13.9</v>
      </c>
      <c r="C32" s="6">
        <v>21.8</v>
      </c>
      <c r="D32" s="6">
        <v>23.4</v>
      </c>
      <c r="E32" s="3">
        <f t="shared" si="0"/>
        <v>20.625</v>
      </c>
      <c r="F32" s="2">
        <f t="shared" si="1"/>
        <v>0</v>
      </c>
      <c r="G32" s="3">
        <f t="shared" si="2"/>
        <v>0</v>
      </c>
    </row>
    <row r="33" spans="1:7" ht="15.75" x14ac:dyDescent="0.3">
      <c r="A33" s="12">
        <v>44738</v>
      </c>
      <c r="B33" s="6">
        <v>14.5</v>
      </c>
      <c r="C33" s="6">
        <v>16</v>
      </c>
      <c r="D33" s="6">
        <v>16.600000000000001</v>
      </c>
      <c r="E33" s="3">
        <f t="shared" si="0"/>
        <v>15.925000000000001</v>
      </c>
      <c r="F33" s="2">
        <f t="shared" si="1"/>
        <v>0</v>
      </c>
      <c r="G33" s="3">
        <f t="shared" si="2"/>
        <v>0</v>
      </c>
    </row>
    <row r="34" spans="1:7" ht="15.75" x14ac:dyDescent="0.3">
      <c r="A34" s="12">
        <v>44739</v>
      </c>
      <c r="B34" s="6">
        <v>14.6</v>
      </c>
      <c r="C34" s="6">
        <v>17.3</v>
      </c>
      <c r="D34" s="6">
        <v>18.100000000000001</v>
      </c>
      <c r="E34" s="3">
        <f t="shared" si="0"/>
        <v>17.024999999999999</v>
      </c>
      <c r="F34" s="2">
        <f t="shared" si="1"/>
        <v>0</v>
      </c>
      <c r="G34" s="3">
        <f t="shared" si="2"/>
        <v>0</v>
      </c>
    </row>
    <row r="35" spans="1:7" ht="15.75" x14ac:dyDescent="0.3">
      <c r="A35" s="12">
        <v>44740</v>
      </c>
      <c r="B35" s="6">
        <v>12.6</v>
      </c>
      <c r="C35" s="6">
        <v>21.5</v>
      </c>
      <c r="D35" s="6">
        <v>23.3</v>
      </c>
      <c r="E35" s="3">
        <f t="shared" si="0"/>
        <v>20.175000000000001</v>
      </c>
      <c r="F35" s="2">
        <f t="shared" si="1"/>
        <v>0</v>
      </c>
      <c r="G35" s="3">
        <f t="shared" si="2"/>
        <v>0</v>
      </c>
    </row>
    <row r="36" spans="1:7" ht="15.75" x14ac:dyDescent="0.3">
      <c r="A36" s="12">
        <v>44741</v>
      </c>
      <c r="B36" s="6">
        <v>17.8</v>
      </c>
      <c r="C36" s="6">
        <v>24.3</v>
      </c>
      <c r="D36" s="6">
        <v>25.2</v>
      </c>
      <c r="E36" s="3">
        <f t="shared" si="0"/>
        <v>23.125</v>
      </c>
      <c r="F36" s="2">
        <f t="shared" si="1"/>
        <v>0</v>
      </c>
      <c r="G36" s="3">
        <f t="shared" si="2"/>
        <v>0</v>
      </c>
    </row>
    <row r="37" spans="1:7" ht="16.5" thickBot="1" x14ac:dyDescent="0.35">
      <c r="A37" s="12">
        <v>44742</v>
      </c>
      <c r="B37" s="6">
        <v>17.2</v>
      </c>
      <c r="C37" s="6">
        <v>26.7</v>
      </c>
      <c r="D37" s="6">
        <v>14.5</v>
      </c>
      <c r="E37" s="3">
        <f t="shared" si="0"/>
        <v>18.225000000000001</v>
      </c>
      <c r="F37" s="2">
        <f t="shared" si="1"/>
        <v>0</v>
      </c>
      <c r="G37" s="3">
        <f t="shared" si="2"/>
        <v>0</v>
      </c>
    </row>
    <row r="38" spans="1:7" ht="16.5" thickTop="1" x14ac:dyDescent="0.3">
      <c r="A38" s="14"/>
      <c r="B38" s="8"/>
      <c r="C38" s="8"/>
      <c r="D38" s="8"/>
      <c r="E38" s="11"/>
      <c r="F38" s="10"/>
      <c r="G38" s="11"/>
    </row>
    <row r="39" spans="1:7" ht="15.75" x14ac:dyDescent="0.3">
      <c r="A39" s="1"/>
      <c r="B39" s="13">
        <f>SUM(B8:B37)/30</f>
        <v>14.096666666666668</v>
      </c>
      <c r="C39" s="13">
        <f>SUM(C8:C37)/30</f>
        <v>21.229999999999997</v>
      </c>
      <c r="D39" s="13">
        <f>SUM(D8:D37)/30</f>
        <v>20.776666666666667</v>
      </c>
      <c r="E39" s="3">
        <f>(B39+C39+D39+D39)/4</f>
        <v>19.220000000000002</v>
      </c>
      <c r="F39" s="2">
        <f>SUM(F8:F37)</f>
        <v>1</v>
      </c>
      <c r="G39" s="3">
        <f>SUM(G8:G37)</f>
        <v>6.375</v>
      </c>
    </row>
    <row r="40" spans="1:7" ht="15.75" x14ac:dyDescent="0.3">
      <c r="A40" s="1"/>
      <c r="B40" s="2"/>
      <c r="C40" s="2"/>
      <c r="D40" s="2"/>
      <c r="E40" s="3"/>
      <c r="F40" s="2"/>
      <c r="G40" s="3"/>
    </row>
    <row r="41" spans="1:7" ht="15.75" x14ac:dyDescent="0.3">
      <c r="A41" s="1"/>
      <c r="B41" s="2"/>
      <c r="C41" s="15" t="s">
        <v>8</v>
      </c>
      <c r="D41" s="2"/>
      <c r="E41" s="3">
        <f>G39</f>
        <v>6.375</v>
      </c>
      <c r="F41" s="2"/>
      <c r="G41" s="3"/>
    </row>
    <row r="42" spans="1:7" ht="15.75" x14ac:dyDescent="0.3">
      <c r="A42" s="1"/>
      <c r="B42" s="2"/>
      <c r="C42" s="15" t="s">
        <v>9</v>
      </c>
      <c r="D42" s="2"/>
      <c r="E42" s="3">
        <f>IF(F39=0,0,G39/F39)</f>
        <v>6.375</v>
      </c>
      <c r="F42" s="2"/>
      <c r="G42" s="3"/>
    </row>
    <row r="43" spans="1:7" ht="15.75" x14ac:dyDescent="0.3">
      <c r="A43" s="1"/>
      <c r="B43" s="2"/>
      <c r="C43" s="15" t="s">
        <v>10</v>
      </c>
      <c r="D43" s="2"/>
      <c r="E43" s="20">
        <f>F39</f>
        <v>1</v>
      </c>
      <c r="F43" s="2"/>
      <c r="G43" s="3"/>
    </row>
    <row r="44" spans="1:7" ht="15.75" x14ac:dyDescent="0.3">
      <c r="A44" s="1"/>
      <c r="B44" s="2"/>
      <c r="C44" s="15" t="s">
        <v>11</v>
      </c>
      <c r="D44" s="2"/>
      <c r="E44" s="3">
        <f>20-E42</f>
        <v>13.625</v>
      </c>
      <c r="F44" s="2"/>
      <c r="G44" s="3"/>
    </row>
    <row r="45" spans="1:7" ht="13.5" x14ac:dyDescent="0.25">
      <c r="A45" s="17"/>
      <c r="B45" s="18"/>
      <c r="C45" s="18"/>
      <c r="D45" s="18"/>
      <c r="E45" s="19"/>
      <c r="F45" s="18"/>
      <c r="G45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workbookViewId="0"/>
  </sheetViews>
  <sheetFormatPr baseColWidth="10" defaultColWidth="10.7109375" defaultRowHeight="12.75" x14ac:dyDescent="0.2"/>
  <cols>
    <col min="1" max="1" width="11.42578125" bestFit="1" customWidth="1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23" t="s">
        <v>17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44013</v>
      </c>
      <c r="B8" s="6">
        <v>11.7</v>
      </c>
      <c r="C8" s="6">
        <v>18</v>
      </c>
      <c r="D8" s="6">
        <v>18.899999999999999</v>
      </c>
      <c r="E8" s="3">
        <f t="shared" ref="E8:E38" si="0">(B8+C8+D8+D8)/4</f>
        <v>16.875</v>
      </c>
      <c r="F8" s="2">
        <f t="shared" ref="F8:F38" si="1">IF(E8&gt;14.99,0,1)</f>
        <v>0</v>
      </c>
      <c r="G8" s="3">
        <f t="shared" ref="G8:G38" si="2">IF(F8=0,0,20-E8)</f>
        <v>0</v>
      </c>
    </row>
    <row r="9" spans="1:7" ht="15.75" x14ac:dyDescent="0.3">
      <c r="A9" s="12">
        <v>44014</v>
      </c>
      <c r="B9" s="6">
        <v>11.7</v>
      </c>
      <c r="C9" s="6">
        <v>22.9</v>
      </c>
      <c r="D9" s="6">
        <v>24.8</v>
      </c>
      <c r="E9" s="3">
        <f t="shared" si="0"/>
        <v>21.049999999999997</v>
      </c>
      <c r="F9" s="2">
        <f t="shared" si="1"/>
        <v>0</v>
      </c>
      <c r="G9" s="3">
        <f t="shared" si="2"/>
        <v>0</v>
      </c>
    </row>
    <row r="10" spans="1:7" ht="15.75" x14ac:dyDescent="0.3">
      <c r="A10" s="12">
        <v>44015</v>
      </c>
      <c r="B10" s="6">
        <v>15.5</v>
      </c>
      <c r="C10" s="6">
        <v>25.5</v>
      </c>
      <c r="D10" s="6">
        <v>22.7</v>
      </c>
      <c r="E10" s="3">
        <f t="shared" si="0"/>
        <v>21.6</v>
      </c>
      <c r="F10" s="2">
        <f t="shared" si="1"/>
        <v>0</v>
      </c>
      <c r="G10" s="3">
        <f t="shared" si="2"/>
        <v>0</v>
      </c>
    </row>
    <row r="11" spans="1:7" ht="15.75" x14ac:dyDescent="0.3">
      <c r="A11" s="12">
        <v>44016</v>
      </c>
      <c r="B11" s="6">
        <v>13.1</v>
      </c>
      <c r="C11" s="6">
        <v>21.1</v>
      </c>
      <c r="D11" s="6">
        <v>23</v>
      </c>
      <c r="E11" s="3">
        <f t="shared" si="0"/>
        <v>20.05</v>
      </c>
      <c r="F11" s="2">
        <f t="shared" si="1"/>
        <v>0</v>
      </c>
      <c r="G11" s="3">
        <f t="shared" si="2"/>
        <v>0</v>
      </c>
    </row>
    <row r="12" spans="1:7" ht="15.75" x14ac:dyDescent="0.3">
      <c r="A12" s="12">
        <v>44017</v>
      </c>
      <c r="B12" s="6">
        <v>14</v>
      </c>
      <c r="C12" s="6">
        <v>23</v>
      </c>
      <c r="D12" s="6">
        <v>22.4</v>
      </c>
      <c r="E12" s="3">
        <f t="shared" si="0"/>
        <v>20.45</v>
      </c>
      <c r="F12" s="2">
        <f t="shared" si="1"/>
        <v>0</v>
      </c>
      <c r="G12" s="3">
        <f t="shared" si="2"/>
        <v>0</v>
      </c>
    </row>
    <row r="13" spans="1:7" ht="15.75" x14ac:dyDescent="0.3">
      <c r="A13" s="12">
        <v>44018</v>
      </c>
      <c r="B13" s="6">
        <v>12</v>
      </c>
      <c r="C13" s="6">
        <v>18.600000000000001</v>
      </c>
      <c r="D13" s="6">
        <v>19.899999999999999</v>
      </c>
      <c r="E13" s="3">
        <f t="shared" si="0"/>
        <v>17.600000000000001</v>
      </c>
      <c r="F13" s="2">
        <f t="shared" si="1"/>
        <v>0</v>
      </c>
      <c r="G13" s="3">
        <f t="shared" si="2"/>
        <v>0</v>
      </c>
    </row>
    <row r="14" spans="1:7" ht="15.75" x14ac:dyDescent="0.3">
      <c r="A14" s="12">
        <v>44019</v>
      </c>
      <c r="B14" s="6">
        <v>14.6</v>
      </c>
      <c r="C14" s="6">
        <v>18.100000000000001</v>
      </c>
      <c r="D14" s="6">
        <v>18</v>
      </c>
      <c r="E14" s="3">
        <f t="shared" si="0"/>
        <v>17.175000000000001</v>
      </c>
      <c r="F14" s="2">
        <f t="shared" si="1"/>
        <v>0</v>
      </c>
      <c r="G14" s="3">
        <f t="shared" si="2"/>
        <v>0</v>
      </c>
    </row>
    <row r="15" spans="1:7" ht="15.75" x14ac:dyDescent="0.3">
      <c r="A15" s="12">
        <v>44020</v>
      </c>
      <c r="B15" s="6">
        <v>10.9</v>
      </c>
      <c r="C15" s="6">
        <v>19.399999999999999</v>
      </c>
      <c r="D15" s="6">
        <v>21.6</v>
      </c>
      <c r="E15" s="3">
        <f t="shared" si="0"/>
        <v>18.375</v>
      </c>
      <c r="F15" s="2">
        <f t="shared" si="1"/>
        <v>0</v>
      </c>
      <c r="G15" s="3">
        <f t="shared" si="2"/>
        <v>0</v>
      </c>
    </row>
    <row r="16" spans="1:7" ht="15.75" x14ac:dyDescent="0.3">
      <c r="A16" s="12">
        <v>44021</v>
      </c>
      <c r="B16" s="6">
        <v>14.4</v>
      </c>
      <c r="C16" s="6">
        <v>23</v>
      </c>
      <c r="D16" s="6">
        <v>21.9</v>
      </c>
      <c r="E16" s="3">
        <f t="shared" si="0"/>
        <v>20.299999999999997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44022</v>
      </c>
      <c r="B17" s="6">
        <v>11.5</v>
      </c>
      <c r="C17" s="6">
        <v>18.2</v>
      </c>
      <c r="D17" s="6">
        <v>19</v>
      </c>
      <c r="E17" s="3">
        <f t="shared" si="0"/>
        <v>16.925000000000001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44023</v>
      </c>
      <c r="B18" s="6">
        <v>14.6</v>
      </c>
      <c r="C18" s="6">
        <v>22.4</v>
      </c>
      <c r="D18" s="6">
        <v>22.1</v>
      </c>
      <c r="E18" s="3">
        <f t="shared" si="0"/>
        <v>20.3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44024</v>
      </c>
      <c r="B19" s="6">
        <v>13.4</v>
      </c>
      <c r="C19" s="6">
        <v>24.6</v>
      </c>
      <c r="D19" s="6">
        <v>27.2</v>
      </c>
      <c r="E19" s="3">
        <f t="shared" si="0"/>
        <v>23.1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44025</v>
      </c>
      <c r="B20" s="6">
        <v>20.399999999999999</v>
      </c>
      <c r="C20" s="6">
        <v>28.3</v>
      </c>
      <c r="D20" s="6">
        <v>29.9</v>
      </c>
      <c r="E20" s="3">
        <f t="shared" si="0"/>
        <v>27.125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44026</v>
      </c>
      <c r="B21" s="6">
        <v>19.3</v>
      </c>
      <c r="C21" s="6">
        <v>26.7</v>
      </c>
      <c r="D21" s="6">
        <v>23.9</v>
      </c>
      <c r="E21" s="3">
        <f t="shared" si="0"/>
        <v>23.450000000000003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44027</v>
      </c>
      <c r="B22" s="6">
        <v>13.4</v>
      </c>
      <c r="C22" s="6">
        <v>20.6</v>
      </c>
      <c r="D22" s="6">
        <v>22</v>
      </c>
      <c r="E22" s="3">
        <f t="shared" si="0"/>
        <v>19.5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44028</v>
      </c>
      <c r="B23" s="6">
        <v>13.5</v>
      </c>
      <c r="C23" s="6">
        <v>22.7</v>
      </c>
      <c r="D23" s="6">
        <v>23.3</v>
      </c>
      <c r="E23" s="3">
        <f t="shared" si="0"/>
        <v>20.7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44029</v>
      </c>
      <c r="B24" s="6">
        <v>13.3</v>
      </c>
      <c r="C24" s="6">
        <v>24.9</v>
      </c>
      <c r="D24" s="6">
        <v>26.5</v>
      </c>
      <c r="E24" s="3">
        <f t="shared" si="0"/>
        <v>22.8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44030</v>
      </c>
      <c r="B25" s="6">
        <v>17.3</v>
      </c>
      <c r="C25" s="6">
        <v>30.2</v>
      </c>
      <c r="D25" s="6">
        <v>31.6</v>
      </c>
      <c r="E25" s="3">
        <f t="shared" si="0"/>
        <v>27.674999999999997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44031</v>
      </c>
      <c r="B26" s="6">
        <v>21</v>
      </c>
      <c r="C26" s="6">
        <v>33.6</v>
      </c>
      <c r="D26" s="6">
        <v>33.4</v>
      </c>
      <c r="E26" s="3">
        <f t="shared" si="0"/>
        <v>30.35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44032</v>
      </c>
      <c r="B27" s="6">
        <v>23.8</v>
      </c>
      <c r="C27" s="6">
        <v>27.1</v>
      </c>
      <c r="D27" s="6">
        <v>21.2</v>
      </c>
      <c r="E27" s="3">
        <f t="shared" si="0"/>
        <v>23.325000000000003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44033</v>
      </c>
      <c r="B28" s="6">
        <v>16.2</v>
      </c>
      <c r="C28" s="6">
        <v>21.5</v>
      </c>
      <c r="D28" s="6">
        <v>22.6</v>
      </c>
      <c r="E28" s="3">
        <f t="shared" si="0"/>
        <v>20.725000000000001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44034</v>
      </c>
      <c r="B29" s="6">
        <v>13.9</v>
      </c>
      <c r="C29" s="6">
        <v>24.8</v>
      </c>
      <c r="D29" s="6">
        <v>24.3</v>
      </c>
      <c r="E29" s="3">
        <f t="shared" si="0"/>
        <v>21.824999999999999</v>
      </c>
      <c r="F29" s="2">
        <f t="shared" si="1"/>
        <v>0</v>
      </c>
      <c r="G29" s="3">
        <f t="shared" si="2"/>
        <v>0</v>
      </c>
    </row>
    <row r="30" spans="1:7" ht="15.75" x14ac:dyDescent="0.3">
      <c r="A30" s="12">
        <v>44035</v>
      </c>
      <c r="B30" s="6">
        <v>16.2</v>
      </c>
      <c r="C30" s="6">
        <v>24.4</v>
      </c>
      <c r="D30" s="6">
        <v>25.4</v>
      </c>
      <c r="E30" s="3">
        <f t="shared" si="0"/>
        <v>22.85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44036</v>
      </c>
      <c r="B31" s="6">
        <v>16.2</v>
      </c>
      <c r="C31" s="6">
        <v>27.3</v>
      </c>
      <c r="D31" s="6">
        <v>29</v>
      </c>
      <c r="E31" s="3">
        <f t="shared" si="0"/>
        <v>25.375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44037</v>
      </c>
      <c r="B32" s="6">
        <v>18.7</v>
      </c>
      <c r="C32" s="6">
        <v>28.8</v>
      </c>
      <c r="D32" s="6">
        <v>23.3</v>
      </c>
      <c r="E32" s="3">
        <f t="shared" si="0"/>
        <v>23.524999999999999</v>
      </c>
      <c r="F32" s="2">
        <f t="shared" si="1"/>
        <v>0</v>
      </c>
      <c r="G32" s="3">
        <f t="shared" si="2"/>
        <v>0</v>
      </c>
    </row>
    <row r="33" spans="1:7" ht="15.75" x14ac:dyDescent="0.3">
      <c r="A33" s="12">
        <v>44038</v>
      </c>
      <c r="B33" s="6">
        <v>14.4</v>
      </c>
      <c r="C33" s="6">
        <v>20.100000000000001</v>
      </c>
      <c r="D33" s="6">
        <v>20.9</v>
      </c>
      <c r="E33" s="3">
        <f t="shared" si="0"/>
        <v>19.074999999999999</v>
      </c>
      <c r="F33" s="2">
        <f t="shared" si="1"/>
        <v>0</v>
      </c>
      <c r="G33" s="3">
        <f t="shared" si="2"/>
        <v>0</v>
      </c>
    </row>
    <row r="34" spans="1:7" ht="15.75" x14ac:dyDescent="0.3">
      <c r="A34" s="12">
        <v>44039</v>
      </c>
      <c r="B34" s="6">
        <v>14.3</v>
      </c>
      <c r="C34" s="6">
        <v>20.7</v>
      </c>
      <c r="D34" s="6">
        <v>20.7</v>
      </c>
      <c r="E34" s="3">
        <f t="shared" si="0"/>
        <v>19.100000000000001</v>
      </c>
      <c r="F34" s="2">
        <f t="shared" si="1"/>
        <v>0</v>
      </c>
      <c r="G34" s="3">
        <f t="shared" si="2"/>
        <v>0</v>
      </c>
    </row>
    <row r="35" spans="1:7" ht="15.75" x14ac:dyDescent="0.3">
      <c r="A35" s="12">
        <v>44040</v>
      </c>
      <c r="B35" s="6">
        <v>12.9</v>
      </c>
      <c r="C35" s="6">
        <v>23.7</v>
      </c>
      <c r="D35" s="6">
        <v>23.1</v>
      </c>
      <c r="E35" s="3">
        <f t="shared" si="0"/>
        <v>20.700000000000003</v>
      </c>
      <c r="F35" s="2">
        <f t="shared" si="1"/>
        <v>0</v>
      </c>
      <c r="G35" s="3">
        <f t="shared" si="2"/>
        <v>0</v>
      </c>
    </row>
    <row r="36" spans="1:7" ht="15.75" x14ac:dyDescent="0.3">
      <c r="A36" s="12">
        <v>44041</v>
      </c>
      <c r="B36" s="6">
        <v>17.100000000000001</v>
      </c>
      <c r="C36" s="6">
        <v>25</v>
      </c>
      <c r="D36" s="6">
        <v>24.3</v>
      </c>
      <c r="E36" s="3">
        <f t="shared" si="0"/>
        <v>22.675000000000001</v>
      </c>
      <c r="F36" s="2">
        <f t="shared" si="1"/>
        <v>0</v>
      </c>
      <c r="G36" s="3">
        <f t="shared" si="2"/>
        <v>0</v>
      </c>
    </row>
    <row r="37" spans="1:7" ht="15.75" x14ac:dyDescent="0.3">
      <c r="A37" s="12">
        <v>44042</v>
      </c>
      <c r="B37" s="6">
        <v>15.8</v>
      </c>
      <c r="C37" s="6">
        <v>25</v>
      </c>
      <c r="D37" s="6">
        <v>24.8</v>
      </c>
      <c r="E37" s="3">
        <f t="shared" si="0"/>
        <v>22.599999999999998</v>
      </c>
      <c r="F37" s="2">
        <f t="shared" si="1"/>
        <v>0</v>
      </c>
      <c r="G37" s="3">
        <f t="shared" si="2"/>
        <v>0</v>
      </c>
    </row>
    <row r="38" spans="1:7" ht="16.5" thickBot="1" x14ac:dyDescent="0.35">
      <c r="A38" s="12">
        <v>44043</v>
      </c>
      <c r="B38" s="6">
        <v>18.2</v>
      </c>
      <c r="C38" s="6">
        <v>26</v>
      </c>
      <c r="D38" s="6">
        <v>24.9</v>
      </c>
      <c r="E38" s="3">
        <f t="shared" si="0"/>
        <v>23.5</v>
      </c>
      <c r="F38" s="2">
        <f t="shared" si="1"/>
        <v>0</v>
      </c>
      <c r="G38" s="3">
        <f t="shared" si="2"/>
        <v>0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15.267741935483869</v>
      </c>
      <c r="C40" s="13">
        <f>SUM(C8:C38)/31</f>
        <v>23.748387096774191</v>
      </c>
      <c r="D40" s="13">
        <f>SUM(D8:D38)/31</f>
        <v>23.761290322580638</v>
      </c>
      <c r="E40" s="3">
        <f>(B40+C40+D40+D40)/4</f>
        <v>21.634677419354833</v>
      </c>
      <c r="F40" s="2">
        <f>SUM(F8:F38)</f>
        <v>0</v>
      </c>
      <c r="G40" s="3">
        <f>SUM(G8:G38)</f>
        <v>0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0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0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0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20</v>
      </c>
      <c r="F45" s="2"/>
      <c r="G45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tabSelected="1" workbookViewId="0">
      <selection activeCell="I16" sqref="I16"/>
    </sheetView>
  </sheetViews>
  <sheetFormatPr baseColWidth="10" defaultColWidth="10.7109375" defaultRowHeight="13.5" x14ac:dyDescent="0.25"/>
  <cols>
    <col min="1" max="1" width="11.42578125" style="17" bestFit="1" customWidth="1"/>
    <col min="2" max="16384" width="10.710937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9" customFormat="1" ht="15.75" x14ac:dyDescent="0.3">
      <c r="A2" s="23" t="s">
        <v>24</v>
      </c>
      <c r="B2" s="28"/>
      <c r="C2" s="28"/>
      <c r="D2" s="28"/>
      <c r="E2" s="28"/>
      <c r="F2" s="28"/>
      <c r="G2" s="28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44774</v>
      </c>
      <c r="B8" s="6">
        <v>16.3</v>
      </c>
      <c r="C8" s="6">
        <v>20.7</v>
      </c>
      <c r="D8" s="6">
        <v>21.1</v>
      </c>
      <c r="E8" s="3">
        <f t="shared" ref="E8:E38" si="0">(B8+C8+D8+D8)/4</f>
        <v>19.8</v>
      </c>
      <c r="F8" s="2">
        <f t="shared" ref="F8:F38" si="1">IF(E8&gt;14.99,0,1)</f>
        <v>0</v>
      </c>
      <c r="G8" s="3">
        <f t="shared" ref="G8:G38" si="2">IF(F8=0,0,20-E8)</f>
        <v>0</v>
      </c>
    </row>
    <row r="9" spans="1:7" ht="15.75" x14ac:dyDescent="0.3">
      <c r="A9" s="12">
        <v>44775</v>
      </c>
      <c r="B9" s="6">
        <v>15.9</v>
      </c>
      <c r="C9" s="6">
        <v>25.8</v>
      </c>
      <c r="D9" s="6">
        <v>26.7</v>
      </c>
      <c r="E9" s="3">
        <f t="shared" si="0"/>
        <v>23.775000000000002</v>
      </c>
      <c r="F9" s="2">
        <f t="shared" si="1"/>
        <v>0</v>
      </c>
      <c r="G9" s="3">
        <f t="shared" si="2"/>
        <v>0</v>
      </c>
    </row>
    <row r="10" spans="1:7" ht="15.75" x14ac:dyDescent="0.3">
      <c r="A10" s="12">
        <v>44776</v>
      </c>
      <c r="B10" s="6">
        <v>18.5</v>
      </c>
      <c r="C10" s="6">
        <v>29.8</v>
      </c>
      <c r="D10" s="6">
        <v>30.7</v>
      </c>
      <c r="E10" s="3">
        <f t="shared" si="0"/>
        <v>27.425000000000001</v>
      </c>
      <c r="F10" s="2">
        <f t="shared" si="1"/>
        <v>0</v>
      </c>
      <c r="G10" s="3">
        <f t="shared" si="2"/>
        <v>0</v>
      </c>
    </row>
    <row r="11" spans="1:7" ht="15.75" x14ac:dyDescent="0.3">
      <c r="A11" s="12">
        <v>44777</v>
      </c>
      <c r="B11" s="6">
        <v>21.8</v>
      </c>
      <c r="C11" s="6">
        <v>32.9</v>
      </c>
      <c r="D11" s="6">
        <v>29.9</v>
      </c>
      <c r="E11" s="3">
        <f t="shared" si="0"/>
        <v>28.625</v>
      </c>
      <c r="F11" s="2">
        <f t="shared" si="1"/>
        <v>0</v>
      </c>
      <c r="G11" s="3">
        <f t="shared" si="2"/>
        <v>0</v>
      </c>
    </row>
    <row r="12" spans="1:7" ht="15.75" x14ac:dyDescent="0.3">
      <c r="A12" s="12">
        <v>44778</v>
      </c>
      <c r="B12" s="6">
        <v>18.7</v>
      </c>
      <c r="C12" s="6">
        <v>21.9</v>
      </c>
      <c r="D12" s="6">
        <v>21</v>
      </c>
      <c r="E12" s="3">
        <f t="shared" si="0"/>
        <v>20.65</v>
      </c>
      <c r="F12" s="2">
        <f t="shared" si="1"/>
        <v>0</v>
      </c>
      <c r="G12" s="3">
        <f t="shared" si="2"/>
        <v>0</v>
      </c>
    </row>
    <row r="13" spans="1:7" ht="15.75" x14ac:dyDescent="0.3">
      <c r="A13" s="12">
        <v>44779</v>
      </c>
      <c r="B13" s="6">
        <v>10.5</v>
      </c>
      <c r="C13" s="6">
        <v>19.8</v>
      </c>
      <c r="D13" s="6">
        <v>20.100000000000001</v>
      </c>
      <c r="E13" s="3">
        <f t="shared" si="0"/>
        <v>17.625</v>
      </c>
      <c r="F13" s="2">
        <f t="shared" si="1"/>
        <v>0</v>
      </c>
      <c r="G13" s="3">
        <f t="shared" si="2"/>
        <v>0</v>
      </c>
    </row>
    <row r="14" spans="1:7" ht="15.75" x14ac:dyDescent="0.3">
      <c r="A14" s="12">
        <v>44780</v>
      </c>
      <c r="B14" s="6">
        <v>13.2</v>
      </c>
      <c r="C14" s="6">
        <v>23.4</v>
      </c>
      <c r="D14" s="6">
        <v>23.5</v>
      </c>
      <c r="E14" s="3">
        <f t="shared" si="0"/>
        <v>20.9</v>
      </c>
      <c r="F14" s="2">
        <f t="shared" si="1"/>
        <v>0</v>
      </c>
      <c r="G14" s="3">
        <f t="shared" si="2"/>
        <v>0</v>
      </c>
    </row>
    <row r="15" spans="1:7" ht="15.75" x14ac:dyDescent="0.3">
      <c r="A15" s="12">
        <v>44781</v>
      </c>
      <c r="B15" s="6">
        <v>15.1</v>
      </c>
      <c r="C15" s="6">
        <v>25</v>
      </c>
      <c r="D15" s="6">
        <v>25.1</v>
      </c>
      <c r="E15" s="3">
        <f t="shared" si="0"/>
        <v>22.575000000000003</v>
      </c>
      <c r="F15" s="2">
        <f t="shared" si="1"/>
        <v>0</v>
      </c>
      <c r="G15" s="3">
        <f t="shared" si="2"/>
        <v>0</v>
      </c>
    </row>
    <row r="16" spans="1:7" ht="15.75" x14ac:dyDescent="0.3">
      <c r="A16" s="12">
        <v>44782</v>
      </c>
      <c r="B16" s="6">
        <v>16.399999999999999</v>
      </c>
      <c r="C16" s="6">
        <v>27.5</v>
      </c>
      <c r="D16" s="6">
        <v>26.6</v>
      </c>
      <c r="E16" s="3">
        <f t="shared" si="0"/>
        <v>24.274999999999999</v>
      </c>
      <c r="F16" s="2">
        <f t="shared" si="1"/>
        <v>0</v>
      </c>
      <c r="G16" s="3">
        <f t="shared" si="2"/>
        <v>0</v>
      </c>
    </row>
    <row r="17" spans="1:7" ht="15.75" x14ac:dyDescent="0.3">
      <c r="A17" s="12">
        <v>44783</v>
      </c>
      <c r="B17" s="6">
        <v>18</v>
      </c>
      <c r="C17" s="6">
        <v>27.5</v>
      </c>
      <c r="D17" s="6">
        <v>26.6</v>
      </c>
      <c r="E17" s="3">
        <f t="shared" si="0"/>
        <v>24.674999999999997</v>
      </c>
      <c r="F17" s="2">
        <f t="shared" si="1"/>
        <v>0</v>
      </c>
      <c r="G17" s="3">
        <f t="shared" si="2"/>
        <v>0</v>
      </c>
    </row>
    <row r="18" spans="1:7" ht="15.75" x14ac:dyDescent="0.3">
      <c r="A18" s="12">
        <v>44784</v>
      </c>
      <c r="B18" s="6">
        <v>17.600000000000001</v>
      </c>
      <c r="C18" s="6">
        <v>27.6</v>
      </c>
      <c r="D18" s="6">
        <v>26.8</v>
      </c>
      <c r="E18" s="3">
        <f t="shared" si="0"/>
        <v>24.7</v>
      </c>
      <c r="F18" s="2">
        <f t="shared" si="1"/>
        <v>0</v>
      </c>
      <c r="G18" s="3">
        <f t="shared" si="2"/>
        <v>0</v>
      </c>
    </row>
    <row r="19" spans="1:7" ht="15.75" x14ac:dyDescent="0.3">
      <c r="A19" s="12">
        <v>44785</v>
      </c>
      <c r="B19" s="6">
        <v>17.7</v>
      </c>
      <c r="C19" s="6">
        <v>27.9</v>
      </c>
      <c r="D19" s="6">
        <v>26.6</v>
      </c>
      <c r="E19" s="3">
        <f t="shared" si="0"/>
        <v>24.699999999999996</v>
      </c>
      <c r="F19" s="2">
        <f t="shared" si="1"/>
        <v>0</v>
      </c>
      <c r="G19" s="3">
        <f t="shared" si="2"/>
        <v>0</v>
      </c>
    </row>
    <row r="20" spans="1:7" ht="15.75" x14ac:dyDescent="0.3">
      <c r="A20" s="12">
        <v>44786</v>
      </c>
      <c r="B20" s="6">
        <v>17.5</v>
      </c>
      <c r="C20" s="6">
        <v>27.8</v>
      </c>
      <c r="D20" s="6">
        <v>27.1</v>
      </c>
      <c r="E20" s="3">
        <f t="shared" si="0"/>
        <v>24.875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44787</v>
      </c>
      <c r="B21" s="6">
        <v>17.2</v>
      </c>
      <c r="C21" s="6">
        <v>28.8</v>
      </c>
      <c r="D21" s="6">
        <v>26.2</v>
      </c>
      <c r="E21" s="3">
        <f t="shared" si="0"/>
        <v>24.6</v>
      </c>
      <c r="F21" s="2">
        <f t="shared" si="1"/>
        <v>0</v>
      </c>
      <c r="G21" s="3">
        <f t="shared" si="2"/>
        <v>0</v>
      </c>
    </row>
    <row r="22" spans="1:7" ht="15.75" x14ac:dyDescent="0.3">
      <c r="A22" s="12">
        <v>44788</v>
      </c>
      <c r="B22" s="6">
        <v>16.7</v>
      </c>
      <c r="C22" s="6">
        <v>21.8</v>
      </c>
      <c r="D22" s="6">
        <v>20.5</v>
      </c>
      <c r="E22" s="3">
        <f t="shared" si="0"/>
        <v>19.875</v>
      </c>
      <c r="F22" s="2">
        <f t="shared" si="1"/>
        <v>0</v>
      </c>
      <c r="G22" s="3">
        <f t="shared" si="2"/>
        <v>0</v>
      </c>
    </row>
    <row r="23" spans="1:7" ht="15.75" x14ac:dyDescent="0.3">
      <c r="A23" s="12">
        <v>44789</v>
      </c>
      <c r="B23" s="6">
        <v>14.3</v>
      </c>
      <c r="C23" s="6">
        <v>24.9</v>
      </c>
      <c r="D23" s="6">
        <v>24</v>
      </c>
      <c r="E23" s="3">
        <f t="shared" si="0"/>
        <v>21.8</v>
      </c>
      <c r="F23" s="2">
        <f t="shared" si="1"/>
        <v>0</v>
      </c>
      <c r="G23" s="3">
        <f t="shared" si="2"/>
        <v>0</v>
      </c>
    </row>
    <row r="24" spans="1:7" ht="15.75" x14ac:dyDescent="0.3">
      <c r="A24" s="12">
        <v>44790</v>
      </c>
      <c r="B24" s="6">
        <v>18.3</v>
      </c>
      <c r="C24" s="6">
        <v>23.1</v>
      </c>
      <c r="D24" s="6">
        <v>24.3</v>
      </c>
      <c r="E24" s="3">
        <f t="shared" si="0"/>
        <v>22.5</v>
      </c>
      <c r="F24" s="2">
        <f t="shared" si="1"/>
        <v>0</v>
      </c>
      <c r="G24" s="3">
        <f t="shared" si="2"/>
        <v>0</v>
      </c>
    </row>
    <row r="25" spans="1:7" ht="15.75" x14ac:dyDescent="0.3">
      <c r="A25" s="12">
        <v>44791</v>
      </c>
      <c r="B25" s="6">
        <v>18.100000000000001</v>
      </c>
      <c r="C25" s="6">
        <v>22.4</v>
      </c>
      <c r="D25" s="6">
        <v>23.7</v>
      </c>
      <c r="E25" s="3">
        <f t="shared" si="0"/>
        <v>21.975000000000001</v>
      </c>
      <c r="F25" s="2">
        <f t="shared" si="1"/>
        <v>0</v>
      </c>
      <c r="G25" s="3">
        <f t="shared" si="2"/>
        <v>0</v>
      </c>
    </row>
    <row r="26" spans="1:7" ht="15.75" x14ac:dyDescent="0.3">
      <c r="A26" s="12">
        <v>44792</v>
      </c>
      <c r="B26" s="6">
        <v>18</v>
      </c>
      <c r="C26" s="6">
        <v>23.7</v>
      </c>
      <c r="D26" s="6">
        <v>21.5</v>
      </c>
      <c r="E26" s="3">
        <f t="shared" si="0"/>
        <v>21.175000000000001</v>
      </c>
      <c r="F26" s="2">
        <f t="shared" si="1"/>
        <v>0</v>
      </c>
      <c r="G26" s="3">
        <f t="shared" si="2"/>
        <v>0</v>
      </c>
    </row>
    <row r="27" spans="1:7" ht="15.75" x14ac:dyDescent="0.3">
      <c r="A27" s="12">
        <v>44793</v>
      </c>
      <c r="B27" s="6">
        <v>16.3</v>
      </c>
      <c r="C27" s="6">
        <v>20</v>
      </c>
      <c r="D27" s="6">
        <v>22.4</v>
      </c>
      <c r="E27" s="3">
        <f t="shared" si="0"/>
        <v>20.274999999999999</v>
      </c>
      <c r="F27" s="2">
        <f t="shared" si="1"/>
        <v>0</v>
      </c>
      <c r="G27" s="3">
        <f t="shared" si="2"/>
        <v>0</v>
      </c>
    </row>
    <row r="28" spans="1:7" ht="15.75" x14ac:dyDescent="0.3">
      <c r="A28" s="12">
        <v>44794</v>
      </c>
      <c r="B28" s="6">
        <v>13.2</v>
      </c>
      <c r="C28" s="6">
        <v>23</v>
      </c>
      <c r="D28" s="6">
        <v>22.5</v>
      </c>
      <c r="E28" s="3">
        <f t="shared" si="0"/>
        <v>20.3</v>
      </c>
      <c r="F28" s="2">
        <f t="shared" si="1"/>
        <v>0</v>
      </c>
      <c r="G28" s="3">
        <f t="shared" si="2"/>
        <v>0</v>
      </c>
    </row>
    <row r="29" spans="1:7" ht="15.75" x14ac:dyDescent="0.3">
      <c r="A29" s="12">
        <v>44795</v>
      </c>
      <c r="B29" s="6">
        <v>15.3</v>
      </c>
      <c r="C29" s="6">
        <v>25.4</v>
      </c>
      <c r="D29" s="6">
        <v>25.3</v>
      </c>
      <c r="E29" s="3">
        <f t="shared" si="0"/>
        <v>22.824999999999999</v>
      </c>
      <c r="F29" s="2">
        <f t="shared" si="1"/>
        <v>0</v>
      </c>
      <c r="G29" s="3">
        <f t="shared" si="2"/>
        <v>0</v>
      </c>
    </row>
    <row r="30" spans="1:7" ht="15.75" x14ac:dyDescent="0.3">
      <c r="A30" s="12">
        <v>44796</v>
      </c>
      <c r="B30" s="6">
        <v>17</v>
      </c>
      <c r="C30" s="6">
        <v>26.2</v>
      </c>
      <c r="D30" s="6">
        <v>25</v>
      </c>
      <c r="E30" s="3">
        <f t="shared" si="0"/>
        <v>23.3</v>
      </c>
      <c r="F30" s="2">
        <f t="shared" si="1"/>
        <v>0</v>
      </c>
      <c r="G30" s="3">
        <f t="shared" si="2"/>
        <v>0</v>
      </c>
    </row>
    <row r="31" spans="1:7" ht="15.75" x14ac:dyDescent="0.3">
      <c r="A31" s="12">
        <v>44797</v>
      </c>
      <c r="B31" s="6">
        <v>18</v>
      </c>
      <c r="C31" s="6">
        <v>29.5</v>
      </c>
      <c r="D31" s="6">
        <v>27.9</v>
      </c>
      <c r="E31" s="3">
        <f t="shared" si="0"/>
        <v>25.825000000000003</v>
      </c>
      <c r="F31" s="2">
        <f t="shared" si="1"/>
        <v>0</v>
      </c>
      <c r="G31" s="3">
        <f t="shared" si="2"/>
        <v>0</v>
      </c>
    </row>
    <row r="32" spans="1:7" ht="15.75" x14ac:dyDescent="0.3">
      <c r="A32" s="12">
        <v>44798</v>
      </c>
      <c r="B32" s="6">
        <v>19.100000000000001</v>
      </c>
      <c r="C32" s="6">
        <v>28.9</v>
      </c>
      <c r="D32" s="6">
        <v>27.2</v>
      </c>
      <c r="E32" s="3">
        <f t="shared" si="0"/>
        <v>25.6</v>
      </c>
      <c r="F32" s="2">
        <f t="shared" si="1"/>
        <v>0</v>
      </c>
      <c r="G32" s="3">
        <f t="shared" si="2"/>
        <v>0</v>
      </c>
    </row>
    <row r="33" spans="1:7" ht="15.75" x14ac:dyDescent="0.3">
      <c r="A33" s="12">
        <v>44799</v>
      </c>
      <c r="B33" s="6">
        <v>19.5</v>
      </c>
      <c r="C33" s="6">
        <v>21.6</v>
      </c>
      <c r="D33" s="6">
        <v>19.600000000000001</v>
      </c>
      <c r="E33" s="3">
        <f t="shared" si="0"/>
        <v>20.075000000000003</v>
      </c>
      <c r="F33" s="2">
        <f t="shared" si="1"/>
        <v>0</v>
      </c>
      <c r="G33" s="3">
        <f t="shared" si="2"/>
        <v>0</v>
      </c>
    </row>
    <row r="34" spans="1:7" ht="15.75" x14ac:dyDescent="0.3">
      <c r="A34" s="12">
        <v>44800</v>
      </c>
      <c r="B34" s="6">
        <v>17.100000000000001</v>
      </c>
      <c r="C34" s="6">
        <v>18.399999999999999</v>
      </c>
      <c r="D34" s="6">
        <v>18</v>
      </c>
      <c r="E34" s="3">
        <f t="shared" si="0"/>
        <v>17.875</v>
      </c>
      <c r="F34" s="2">
        <f t="shared" si="1"/>
        <v>0</v>
      </c>
      <c r="G34" s="3">
        <f t="shared" si="2"/>
        <v>0</v>
      </c>
    </row>
    <row r="35" spans="1:7" ht="15.75" x14ac:dyDescent="0.3">
      <c r="A35" s="12">
        <v>44801</v>
      </c>
      <c r="B35" s="6">
        <v>15.3</v>
      </c>
      <c r="C35" s="6">
        <v>22</v>
      </c>
      <c r="D35" s="6">
        <v>21.4</v>
      </c>
      <c r="E35" s="3">
        <f t="shared" si="0"/>
        <v>20.024999999999999</v>
      </c>
      <c r="F35" s="2">
        <f t="shared" si="1"/>
        <v>0</v>
      </c>
      <c r="G35" s="3">
        <f t="shared" si="2"/>
        <v>0</v>
      </c>
    </row>
    <row r="36" spans="1:7" ht="15.75" x14ac:dyDescent="0.3">
      <c r="A36" s="12">
        <v>44802</v>
      </c>
      <c r="B36" s="6">
        <v>13.8</v>
      </c>
      <c r="C36" s="6">
        <v>24.1</v>
      </c>
      <c r="D36" s="6">
        <v>23.2</v>
      </c>
      <c r="E36" s="3">
        <f t="shared" si="0"/>
        <v>21.075000000000003</v>
      </c>
      <c r="F36" s="2">
        <f t="shared" si="1"/>
        <v>0</v>
      </c>
      <c r="G36" s="3">
        <f t="shared" si="2"/>
        <v>0</v>
      </c>
    </row>
    <row r="37" spans="1:7" ht="15.75" x14ac:dyDescent="0.3">
      <c r="A37" s="12">
        <v>44803</v>
      </c>
      <c r="B37" s="6">
        <v>15.8</v>
      </c>
      <c r="C37" s="6">
        <v>26.9</v>
      </c>
      <c r="D37" s="6">
        <v>23.8</v>
      </c>
      <c r="E37" s="3">
        <f t="shared" si="0"/>
        <v>22.574999999999999</v>
      </c>
      <c r="F37" s="2">
        <f t="shared" si="1"/>
        <v>0</v>
      </c>
      <c r="G37" s="3">
        <f t="shared" si="2"/>
        <v>0</v>
      </c>
    </row>
    <row r="38" spans="1:7" ht="16.5" thickBot="1" x14ac:dyDescent="0.35">
      <c r="A38" s="12">
        <v>44804</v>
      </c>
      <c r="B38" s="6">
        <v>17.2</v>
      </c>
      <c r="C38" s="6">
        <v>16.3</v>
      </c>
      <c r="D38" s="6">
        <v>17.100000000000001</v>
      </c>
      <c r="E38" s="3">
        <f t="shared" si="0"/>
        <v>16.925000000000001</v>
      </c>
      <c r="F38" s="2">
        <f t="shared" si="1"/>
        <v>0</v>
      </c>
      <c r="G38" s="3">
        <f t="shared" si="2"/>
        <v>0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16.690322580645166</v>
      </c>
      <c r="C40" s="13">
        <f>SUM(C8:C38)/31</f>
        <v>24.664516129032254</v>
      </c>
      <c r="D40" s="13">
        <f>SUM(D8:D38)/31</f>
        <v>24.045161290322579</v>
      </c>
      <c r="E40" s="3">
        <f>(B40+C40+D40+D40)/4</f>
        <v>22.361290322580647</v>
      </c>
      <c r="F40" s="2">
        <f>SUM(F8:F38)</f>
        <v>0</v>
      </c>
      <c r="G40" s="3">
        <f>SUM(G8:G38)</f>
        <v>0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0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0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0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20</v>
      </c>
      <c r="F45" s="2"/>
      <c r="G4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topLeftCell="A10" zoomScaleNormal="100" workbookViewId="0">
      <selection activeCell="B8" sqref="B8:D38"/>
    </sheetView>
  </sheetViews>
  <sheetFormatPr baseColWidth="10" defaultColWidth="10.7109375" defaultRowHeight="13.5" x14ac:dyDescent="0.25"/>
  <cols>
    <col min="1" max="1" width="12.7109375" style="17" bestFit="1" customWidth="1"/>
    <col min="2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18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44470</v>
      </c>
      <c r="B8" s="6">
        <v>4.9000000000000004</v>
      </c>
      <c r="C8" s="6">
        <v>14.5</v>
      </c>
      <c r="D8" s="6">
        <v>12.8</v>
      </c>
      <c r="E8" s="3">
        <f>(B8+C8+D8+D8)/4</f>
        <v>11.25</v>
      </c>
      <c r="F8" s="2">
        <f t="shared" ref="F8:F38" si="0">IF(E8&gt;15,0,1)</f>
        <v>1</v>
      </c>
      <c r="G8" s="3">
        <f t="shared" ref="G8:G38" si="1">IF(F8=0,0,20-E8)</f>
        <v>8.75</v>
      </c>
    </row>
    <row r="9" spans="1:7" ht="15.75" x14ac:dyDescent="0.3">
      <c r="A9" s="12">
        <v>44471</v>
      </c>
      <c r="B9" s="6">
        <v>10.8</v>
      </c>
      <c r="C9" s="6">
        <v>14.1</v>
      </c>
      <c r="D9" s="6">
        <v>15.1</v>
      </c>
      <c r="E9" s="3">
        <f t="shared" ref="E9:E38" si="2">(B9+C9+D9+D9)/4</f>
        <v>13.775</v>
      </c>
      <c r="F9" s="2">
        <f t="shared" si="0"/>
        <v>1</v>
      </c>
      <c r="G9" s="3">
        <f t="shared" si="1"/>
        <v>6.2249999999999996</v>
      </c>
    </row>
    <row r="10" spans="1:7" ht="15.75" x14ac:dyDescent="0.3">
      <c r="A10" s="12">
        <v>44472</v>
      </c>
      <c r="B10" s="6">
        <v>17.2</v>
      </c>
      <c r="C10" s="6">
        <v>17.899999999999999</v>
      </c>
      <c r="D10" s="6">
        <v>11.3</v>
      </c>
      <c r="E10" s="3">
        <f t="shared" si="2"/>
        <v>14.424999999999997</v>
      </c>
      <c r="F10" s="2">
        <f t="shared" si="0"/>
        <v>1</v>
      </c>
      <c r="G10" s="3">
        <f t="shared" si="1"/>
        <v>5.5750000000000028</v>
      </c>
    </row>
    <row r="11" spans="1:7" ht="15.75" x14ac:dyDescent="0.3">
      <c r="A11" s="12">
        <v>44473</v>
      </c>
      <c r="B11" s="6">
        <v>10</v>
      </c>
      <c r="C11" s="6">
        <v>13.3</v>
      </c>
      <c r="D11" s="6">
        <v>9.4</v>
      </c>
      <c r="E11" s="3">
        <f t="shared" si="2"/>
        <v>10.525</v>
      </c>
      <c r="F11" s="2">
        <f t="shared" si="0"/>
        <v>1</v>
      </c>
      <c r="G11" s="3">
        <f t="shared" si="1"/>
        <v>9.4749999999999996</v>
      </c>
    </row>
    <row r="12" spans="1:7" ht="15.75" x14ac:dyDescent="0.3">
      <c r="A12" s="12">
        <v>44474</v>
      </c>
      <c r="B12" s="6">
        <v>8.8000000000000007</v>
      </c>
      <c r="C12" s="6">
        <v>14.2</v>
      </c>
      <c r="D12" s="6">
        <v>9.5</v>
      </c>
      <c r="E12" s="3">
        <f t="shared" si="2"/>
        <v>10.5</v>
      </c>
      <c r="F12" s="2">
        <f t="shared" si="0"/>
        <v>1</v>
      </c>
      <c r="G12" s="3">
        <f t="shared" si="1"/>
        <v>9.5</v>
      </c>
    </row>
    <row r="13" spans="1:7" ht="15.75" x14ac:dyDescent="0.3">
      <c r="A13" s="12">
        <v>44475</v>
      </c>
      <c r="B13" s="6">
        <v>8.9</v>
      </c>
      <c r="C13" s="6">
        <v>10</v>
      </c>
      <c r="D13" s="6">
        <v>9.6999999999999993</v>
      </c>
      <c r="E13" s="3">
        <f t="shared" si="2"/>
        <v>9.5749999999999993</v>
      </c>
      <c r="F13" s="2">
        <f t="shared" si="0"/>
        <v>1</v>
      </c>
      <c r="G13" s="3">
        <f t="shared" si="1"/>
        <v>10.425000000000001</v>
      </c>
    </row>
    <row r="14" spans="1:7" ht="15.75" x14ac:dyDescent="0.3">
      <c r="A14" s="12">
        <v>44476</v>
      </c>
      <c r="B14" s="6">
        <v>8.6</v>
      </c>
      <c r="C14" s="6">
        <v>13.3</v>
      </c>
      <c r="D14" s="6">
        <v>10.6</v>
      </c>
      <c r="E14" s="3">
        <f t="shared" si="2"/>
        <v>10.775</v>
      </c>
      <c r="F14" s="2">
        <f t="shared" si="0"/>
        <v>1</v>
      </c>
      <c r="G14" s="3">
        <f t="shared" si="1"/>
        <v>9.2249999999999996</v>
      </c>
    </row>
    <row r="15" spans="1:7" ht="15.75" x14ac:dyDescent="0.3">
      <c r="A15" s="12">
        <v>44477</v>
      </c>
      <c r="B15" s="6">
        <v>6.8</v>
      </c>
      <c r="C15" s="6">
        <v>14.9</v>
      </c>
      <c r="D15" s="6">
        <v>11.8</v>
      </c>
      <c r="E15" s="3">
        <f t="shared" si="2"/>
        <v>11.324999999999999</v>
      </c>
      <c r="F15" s="2">
        <f t="shared" si="0"/>
        <v>1</v>
      </c>
      <c r="G15" s="3">
        <f t="shared" si="1"/>
        <v>8.6750000000000007</v>
      </c>
    </row>
    <row r="16" spans="1:7" ht="15.75" x14ac:dyDescent="0.3">
      <c r="A16" s="12">
        <v>44478</v>
      </c>
      <c r="B16" s="6">
        <v>6.7</v>
      </c>
      <c r="C16" s="6">
        <v>13.7</v>
      </c>
      <c r="D16" s="6">
        <v>9.9</v>
      </c>
      <c r="E16" s="3">
        <f t="shared" si="2"/>
        <v>10.049999999999999</v>
      </c>
      <c r="F16" s="2">
        <f t="shared" si="0"/>
        <v>1</v>
      </c>
      <c r="G16" s="3">
        <f t="shared" si="1"/>
        <v>9.9500000000000011</v>
      </c>
    </row>
    <row r="17" spans="1:9" ht="15.75" x14ac:dyDescent="0.3">
      <c r="A17" s="12">
        <v>44479</v>
      </c>
      <c r="B17" s="6">
        <v>5.9</v>
      </c>
      <c r="C17" s="6">
        <v>12.2</v>
      </c>
      <c r="D17" s="6">
        <v>8.8000000000000007</v>
      </c>
      <c r="E17" s="3">
        <f t="shared" si="2"/>
        <v>8.9250000000000007</v>
      </c>
      <c r="F17" s="2">
        <f t="shared" si="0"/>
        <v>1</v>
      </c>
      <c r="G17" s="3">
        <f t="shared" si="1"/>
        <v>11.074999999999999</v>
      </c>
    </row>
    <row r="18" spans="1:9" ht="15.75" x14ac:dyDescent="0.3">
      <c r="A18" s="12">
        <v>44480</v>
      </c>
      <c r="B18" s="6">
        <v>6.3</v>
      </c>
      <c r="C18" s="6">
        <v>12.5</v>
      </c>
      <c r="D18" s="6">
        <v>9.8000000000000007</v>
      </c>
      <c r="E18" s="3">
        <f t="shared" si="2"/>
        <v>9.6000000000000014</v>
      </c>
      <c r="F18" s="2">
        <f t="shared" si="0"/>
        <v>1</v>
      </c>
      <c r="G18" s="3">
        <f t="shared" si="1"/>
        <v>10.399999999999999</v>
      </c>
    </row>
    <row r="19" spans="1:9" ht="15.75" x14ac:dyDescent="0.3">
      <c r="A19" s="12">
        <v>44481</v>
      </c>
      <c r="B19" s="6">
        <v>6.8</v>
      </c>
      <c r="C19" s="6">
        <v>9.6999999999999993</v>
      </c>
      <c r="D19" s="6">
        <v>8.9</v>
      </c>
      <c r="E19" s="3">
        <f t="shared" si="2"/>
        <v>8.5749999999999993</v>
      </c>
      <c r="F19" s="2">
        <f t="shared" si="0"/>
        <v>1</v>
      </c>
      <c r="G19" s="3">
        <f t="shared" si="1"/>
        <v>11.425000000000001</v>
      </c>
    </row>
    <row r="20" spans="1:9" ht="15.75" x14ac:dyDescent="0.3">
      <c r="A20" s="12">
        <v>44482</v>
      </c>
      <c r="B20" s="6">
        <v>5.2</v>
      </c>
      <c r="C20" s="6">
        <v>9.8000000000000007</v>
      </c>
      <c r="D20" s="6">
        <v>8.1999999999999993</v>
      </c>
      <c r="E20" s="3">
        <f t="shared" si="2"/>
        <v>7.85</v>
      </c>
      <c r="F20" s="2">
        <f t="shared" si="0"/>
        <v>1</v>
      </c>
      <c r="G20" s="3">
        <f t="shared" si="1"/>
        <v>12.15</v>
      </c>
    </row>
    <row r="21" spans="1:9" ht="15.75" x14ac:dyDescent="0.3">
      <c r="A21" s="12">
        <v>44483</v>
      </c>
      <c r="B21" s="6">
        <v>6.4</v>
      </c>
      <c r="C21" s="6">
        <v>12.4</v>
      </c>
      <c r="D21" s="6">
        <v>9.6999999999999993</v>
      </c>
      <c r="E21" s="3">
        <f t="shared" si="2"/>
        <v>9.5500000000000007</v>
      </c>
      <c r="F21" s="2">
        <f t="shared" si="0"/>
        <v>1</v>
      </c>
      <c r="G21" s="3">
        <f t="shared" si="1"/>
        <v>10.45</v>
      </c>
    </row>
    <row r="22" spans="1:9" ht="15.75" x14ac:dyDescent="0.3">
      <c r="A22" s="12">
        <v>44484</v>
      </c>
      <c r="B22" s="6">
        <v>5.6</v>
      </c>
      <c r="C22" s="6">
        <v>12.5</v>
      </c>
      <c r="D22" s="6">
        <v>10.199999999999999</v>
      </c>
      <c r="E22" s="3">
        <f t="shared" si="2"/>
        <v>9.625</v>
      </c>
      <c r="F22" s="2">
        <f t="shared" si="0"/>
        <v>1</v>
      </c>
      <c r="G22" s="3">
        <f t="shared" si="1"/>
        <v>10.375</v>
      </c>
    </row>
    <row r="23" spans="1:9" ht="15.75" x14ac:dyDescent="0.3">
      <c r="A23" s="12">
        <v>44485</v>
      </c>
      <c r="B23" s="6">
        <v>4.2</v>
      </c>
      <c r="C23" s="6">
        <v>7.2</v>
      </c>
      <c r="D23" s="6">
        <v>9.6999999999999993</v>
      </c>
      <c r="E23" s="3">
        <f t="shared" si="2"/>
        <v>7.7</v>
      </c>
      <c r="F23" s="2">
        <f t="shared" si="0"/>
        <v>1</v>
      </c>
      <c r="G23" s="3">
        <f t="shared" si="1"/>
        <v>12.3</v>
      </c>
    </row>
    <row r="24" spans="1:9" ht="15.75" x14ac:dyDescent="0.3">
      <c r="A24" s="12">
        <v>44486</v>
      </c>
      <c r="B24" s="6">
        <v>7.5</v>
      </c>
      <c r="C24" s="6">
        <v>10.3</v>
      </c>
      <c r="D24" s="6">
        <v>7.3</v>
      </c>
      <c r="E24" s="3">
        <f t="shared" si="2"/>
        <v>8.1</v>
      </c>
      <c r="F24" s="2">
        <f t="shared" si="0"/>
        <v>1</v>
      </c>
      <c r="G24" s="3">
        <f t="shared" si="1"/>
        <v>11.9</v>
      </c>
    </row>
    <row r="25" spans="1:9" ht="15.75" x14ac:dyDescent="0.3">
      <c r="A25" s="12">
        <v>44487</v>
      </c>
      <c r="B25" s="6">
        <v>3.1</v>
      </c>
      <c r="C25" s="6">
        <v>11.1</v>
      </c>
      <c r="D25" s="6">
        <v>8.5</v>
      </c>
      <c r="E25" s="3">
        <f t="shared" si="2"/>
        <v>7.8</v>
      </c>
      <c r="F25" s="2">
        <f t="shared" si="0"/>
        <v>1</v>
      </c>
      <c r="G25" s="3">
        <f t="shared" si="1"/>
        <v>12.2</v>
      </c>
    </row>
    <row r="26" spans="1:9" ht="15.75" x14ac:dyDescent="0.3">
      <c r="A26" s="12">
        <v>44488</v>
      </c>
      <c r="B26" s="6">
        <v>9.1</v>
      </c>
      <c r="C26" s="6">
        <v>16.399999999999999</v>
      </c>
      <c r="D26" s="6">
        <v>13.7</v>
      </c>
      <c r="E26" s="3">
        <f t="shared" si="2"/>
        <v>13.225000000000001</v>
      </c>
      <c r="F26" s="2">
        <f t="shared" si="0"/>
        <v>1</v>
      </c>
      <c r="G26" s="3">
        <f t="shared" si="1"/>
        <v>6.7749999999999986</v>
      </c>
    </row>
    <row r="27" spans="1:9" ht="15.75" x14ac:dyDescent="0.3">
      <c r="A27" s="12">
        <v>44489</v>
      </c>
      <c r="B27" s="6">
        <v>11.3</v>
      </c>
      <c r="C27" s="6">
        <v>14.7</v>
      </c>
      <c r="D27" s="6">
        <v>15.4</v>
      </c>
      <c r="E27" s="3">
        <f t="shared" si="2"/>
        <v>14.2</v>
      </c>
      <c r="F27" s="2">
        <f t="shared" si="0"/>
        <v>1</v>
      </c>
      <c r="G27" s="3">
        <f t="shared" si="1"/>
        <v>5.8000000000000007</v>
      </c>
    </row>
    <row r="28" spans="1:9" ht="15.75" x14ac:dyDescent="0.3">
      <c r="A28" s="12">
        <v>44490</v>
      </c>
      <c r="B28" s="6">
        <v>10.1</v>
      </c>
      <c r="C28" s="6">
        <v>11</v>
      </c>
      <c r="D28" s="6">
        <v>6.4</v>
      </c>
      <c r="E28" s="3">
        <f t="shared" si="2"/>
        <v>8.4749999999999996</v>
      </c>
      <c r="F28" s="2">
        <f t="shared" si="0"/>
        <v>1</v>
      </c>
      <c r="G28" s="3">
        <f t="shared" si="1"/>
        <v>11.525</v>
      </c>
    </row>
    <row r="29" spans="1:9" ht="15.75" x14ac:dyDescent="0.3">
      <c r="A29" s="12">
        <v>44491</v>
      </c>
      <c r="B29" s="6">
        <v>1.3</v>
      </c>
      <c r="C29" s="6">
        <v>7.2</v>
      </c>
      <c r="D29" s="6">
        <v>7.9</v>
      </c>
      <c r="E29" s="3">
        <f t="shared" si="2"/>
        <v>6.0749999999999993</v>
      </c>
      <c r="F29" s="2">
        <f t="shared" si="0"/>
        <v>1</v>
      </c>
      <c r="G29" s="3">
        <f t="shared" si="1"/>
        <v>13.925000000000001</v>
      </c>
    </row>
    <row r="30" spans="1:9" ht="15.75" x14ac:dyDescent="0.3">
      <c r="A30" s="12">
        <v>44492</v>
      </c>
      <c r="B30" s="6">
        <v>5.2</v>
      </c>
      <c r="C30" s="6">
        <v>9.3000000000000007</v>
      </c>
      <c r="D30" s="6">
        <v>7</v>
      </c>
      <c r="E30" s="3">
        <f t="shared" si="2"/>
        <v>7.125</v>
      </c>
      <c r="F30" s="2">
        <f t="shared" si="0"/>
        <v>1</v>
      </c>
      <c r="G30" s="3">
        <f t="shared" si="1"/>
        <v>12.875</v>
      </c>
    </row>
    <row r="31" spans="1:9" ht="15.75" x14ac:dyDescent="0.3">
      <c r="A31" s="12">
        <v>44493</v>
      </c>
      <c r="B31" s="6">
        <v>2.7</v>
      </c>
      <c r="C31" s="6">
        <v>9.6</v>
      </c>
      <c r="D31" s="6">
        <v>6.3</v>
      </c>
      <c r="E31" s="3">
        <f t="shared" si="2"/>
        <v>6.2250000000000005</v>
      </c>
      <c r="F31" s="2">
        <f t="shared" si="0"/>
        <v>1</v>
      </c>
      <c r="G31" s="3">
        <f t="shared" si="1"/>
        <v>13.774999999999999</v>
      </c>
      <c r="I31" t="s">
        <v>12</v>
      </c>
    </row>
    <row r="32" spans="1:9" ht="15.75" x14ac:dyDescent="0.3">
      <c r="A32" s="12">
        <v>44494</v>
      </c>
      <c r="B32" s="6">
        <v>1.8</v>
      </c>
      <c r="C32" s="6">
        <v>11.2</v>
      </c>
      <c r="D32" s="6">
        <v>9.3000000000000007</v>
      </c>
      <c r="E32" s="3">
        <f t="shared" si="2"/>
        <v>7.9</v>
      </c>
      <c r="F32" s="2">
        <f t="shared" si="0"/>
        <v>1</v>
      </c>
      <c r="G32" s="3">
        <f t="shared" si="1"/>
        <v>12.1</v>
      </c>
    </row>
    <row r="33" spans="1:7" ht="15.75" x14ac:dyDescent="0.3">
      <c r="A33" s="12">
        <v>44495</v>
      </c>
      <c r="B33" s="6">
        <v>9.1999999999999993</v>
      </c>
      <c r="C33" s="6">
        <v>11.7</v>
      </c>
      <c r="D33" s="6">
        <v>9.4</v>
      </c>
      <c r="E33" s="3">
        <f t="shared" si="2"/>
        <v>9.9249999999999989</v>
      </c>
      <c r="F33" s="2">
        <f t="shared" si="0"/>
        <v>1</v>
      </c>
      <c r="G33" s="3">
        <f t="shared" si="1"/>
        <v>10.075000000000001</v>
      </c>
    </row>
    <row r="34" spans="1:7" ht="15.75" x14ac:dyDescent="0.3">
      <c r="A34" s="12">
        <v>44496</v>
      </c>
      <c r="B34" s="6">
        <v>8.9</v>
      </c>
      <c r="C34" s="6">
        <v>9.1999999999999993</v>
      </c>
      <c r="D34" s="6">
        <v>8.8000000000000007</v>
      </c>
      <c r="E34" s="3">
        <f t="shared" si="2"/>
        <v>8.9250000000000007</v>
      </c>
      <c r="F34" s="2">
        <f t="shared" si="0"/>
        <v>1</v>
      </c>
      <c r="G34" s="3">
        <f t="shared" si="1"/>
        <v>11.074999999999999</v>
      </c>
    </row>
    <row r="35" spans="1:7" ht="15.75" x14ac:dyDescent="0.3">
      <c r="A35" s="12">
        <v>44497</v>
      </c>
      <c r="B35" s="6">
        <v>7.1</v>
      </c>
      <c r="C35" s="6">
        <v>6.7</v>
      </c>
      <c r="D35" s="6">
        <v>6</v>
      </c>
      <c r="E35" s="3">
        <f t="shared" si="2"/>
        <v>6.45</v>
      </c>
      <c r="F35" s="2">
        <f t="shared" si="0"/>
        <v>1</v>
      </c>
      <c r="G35" s="3">
        <f t="shared" si="1"/>
        <v>13.55</v>
      </c>
    </row>
    <row r="36" spans="1:7" ht="15.75" x14ac:dyDescent="0.3">
      <c r="A36" s="12">
        <v>44498</v>
      </c>
      <c r="B36" s="6">
        <v>6.3</v>
      </c>
      <c r="C36" s="6">
        <v>15.2</v>
      </c>
      <c r="D36" s="6">
        <v>13.3</v>
      </c>
      <c r="E36" s="3">
        <f t="shared" si="2"/>
        <v>12.024999999999999</v>
      </c>
      <c r="F36" s="2">
        <f t="shared" si="0"/>
        <v>1</v>
      </c>
      <c r="G36" s="3">
        <f t="shared" si="1"/>
        <v>7.9750000000000014</v>
      </c>
    </row>
    <row r="37" spans="1:7" ht="15.75" x14ac:dyDescent="0.3">
      <c r="A37" s="12">
        <v>44499</v>
      </c>
      <c r="B37" s="6">
        <v>10</v>
      </c>
      <c r="C37" s="6">
        <v>9.6</v>
      </c>
      <c r="D37" s="6">
        <v>11.5</v>
      </c>
      <c r="E37" s="3">
        <f t="shared" si="2"/>
        <v>10.65</v>
      </c>
      <c r="F37" s="2">
        <f t="shared" si="0"/>
        <v>1</v>
      </c>
      <c r="G37" s="3">
        <f t="shared" si="1"/>
        <v>9.35</v>
      </c>
    </row>
    <row r="38" spans="1:7" ht="16.5" thickBot="1" x14ac:dyDescent="0.35">
      <c r="A38" s="12">
        <v>44500</v>
      </c>
      <c r="B38" s="6">
        <v>8.8000000000000007</v>
      </c>
      <c r="C38" s="6">
        <v>14.6</v>
      </c>
      <c r="D38" s="6">
        <v>14.5</v>
      </c>
      <c r="E38" s="3">
        <f t="shared" si="2"/>
        <v>13.1</v>
      </c>
      <c r="F38" s="2">
        <f t="shared" si="0"/>
        <v>1</v>
      </c>
      <c r="G38" s="3">
        <f t="shared" si="1"/>
        <v>6.9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7.2741935483870979</v>
      </c>
      <c r="C40" s="13">
        <f>SUM(C8:C38)/31</f>
        <v>11.935483870967742</v>
      </c>
      <c r="D40" s="13">
        <f>SUM(D8:D38)/31</f>
        <v>10.022580645161289</v>
      </c>
      <c r="E40" s="3">
        <f>(B40+C40+D40+D40)/4</f>
        <v>9.8137096774193555</v>
      </c>
      <c r="F40" s="2">
        <f>SUM(F8:F38)</f>
        <v>31</v>
      </c>
      <c r="G40" s="3">
        <f>SUM(G8:G38)</f>
        <v>315.77500000000009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315.77500000000009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10.186290322580648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9.813709677419352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>
      <selection activeCell="K25" sqref="K25"/>
    </sheetView>
  </sheetViews>
  <sheetFormatPr baseColWidth="10" defaultColWidth="10.7109375" defaultRowHeight="13.5" x14ac:dyDescent="0.25"/>
  <cols>
    <col min="1" max="1" width="12.7109375" style="17" customWidth="1"/>
    <col min="2" max="4" width="11.42578125" style="18"/>
    <col min="5" max="5" width="11.42578125" style="19"/>
    <col min="6" max="6" width="12.42578125" style="18" customWidth="1"/>
    <col min="7" max="7" width="11.42578125" style="19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ht="15.75" x14ac:dyDescent="0.3">
      <c r="A2" s="1"/>
      <c r="B2" s="2"/>
      <c r="C2" s="2"/>
      <c r="D2" s="2"/>
      <c r="E2" s="3"/>
      <c r="F2" s="2"/>
      <c r="G2" s="3"/>
    </row>
    <row r="3" spans="1:7" s="24" customFormat="1" ht="15.75" x14ac:dyDescent="0.3">
      <c r="A3" s="23" t="s">
        <v>25</v>
      </c>
      <c r="B3" s="23"/>
      <c r="C3" s="23"/>
      <c r="D3" s="23"/>
      <c r="E3" s="23"/>
      <c r="F3" s="23"/>
      <c r="G3" s="23"/>
    </row>
    <row r="4" spans="1:7" ht="15.75" x14ac:dyDescent="0.3">
      <c r="A4" s="1"/>
      <c r="B4" s="2"/>
      <c r="C4" s="2"/>
      <c r="D4" s="2"/>
      <c r="E4" s="3"/>
      <c r="F4" s="2"/>
      <c r="G4" s="3"/>
    </row>
    <row r="5" spans="1:7" ht="15.75" x14ac:dyDescent="0.3">
      <c r="A5" s="4" t="s">
        <v>0</v>
      </c>
      <c r="B5" s="4"/>
      <c r="C5" s="4"/>
      <c r="D5" s="4"/>
      <c r="E5" s="5"/>
      <c r="F5" s="4"/>
      <c r="G5" s="5"/>
    </row>
    <row r="6" spans="1:7" ht="15.75" x14ac:dyDescent="0.3">
      <c r="A6" s="1"/>
      <c r="B6" s="2"/>
      <c r="C6" s="2"/>
      <c r="D6" s="2"/>
      <c r="E6" s="3"/>
      <c r="F6" s="2"/>
      <c r="G6" s="3"/>
    </row>
    <row r="7" spans="1:7" ht="16.5" thickBot="1" x14ac:dyDescent="0.35">
      <c r="A7" s="2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2" t="s">
        <v>6</v>
      </c>
      <c r="G7" s="3" t="s">
        <v>7</v>
      </c>
    </row>
    <row r="8" spans="1:7" ht="16.5" thickTop="1" x14ac:dyDescent="0.3">
      <c r="A8" s="8"/>
      <c r="B8" s="8"/>
      <c r="C8" s="8"/>
      <c r="D8" s="8"/>
      <c r="E8" s="9"/>
      <c r="F8" s="10"/>
      <c r="G8" s="11"/>
    </row>
    <row r="9" spans="1:7" ht="15.75" x14ac:dyDescent="0.3">
      <c r="A9" s="12">
        <v>44501</v>
      </c>
      <c r="B9" s="6">
        <v>7.5</v>
      </c>
      <c r="C9" s="6">
        <v>10.5</v>
      </c>
      <c r="D9" s="6">
        <v>7.1</v>
      </c>
      <c r="E9" s="7">
        <f t="shared" ref="E9:E40" si="0">(B9+C9+D9+D9)/4</f>
        <v>8.0500000000000007</v>
      </c>
      <c r="F9" s="2">
        <f t="shared" ref="F9:F38" si="1">IF(E9&gt;15,0,1)</f>
        <v>1</v>
      </c>
      <c r="G9" s="3">
        <f t="shared" ref="G9:G38" si="2">IF(F9=0,0,20-E9)</f>
        <v>11.95</v>
      </c>
    </row>
    <row r="10" spans="1:7" ht="15.75" x14ac:dyDescent="0.3">
      <c r="A10" s="12">
        <v>44502</v>
      </c>
      <c r="B10" s="6">
        <v>5.8</v>
      </c>
      <c r="C10" s="6">
        <v>7.4</v>
      </c>
      <c r="D10" s="6">
        <v>6</v>
      </c>
      <c r="E10" s="7">
        <f t="shared" si="0"/>
        <v>6.3</v>
      </c>
      <c r="F10" s="2">
        <f t="shared" si="1"/>
        <v>1</v>
      </c>
      <c r="G10" s="3">
        <f t="shared" si="2"/>
        <v>13.7</v>
      </c>
    </row>
    <row r="11" spans="1:7" ht="15.75" x14ac:dyDescent="0.3">
      <c r="A11" s="12">
        <v>44503</v>
      </c>
      <c r="B11" s="6">
        <v>5</v>
      </c>
      <c r="C11" s="6">
        <v>8.1999999999999993</v>
      </c>
      <c r="D11" s="6">
        <v>5.3</v>
      </c>
      <c r="E11" s="7">
        <f t="shared" si="0"/>
        <v>5.95</v>
      </c>
      <c r="F11" s="2">
        <f t="shared" si="1"/>
        <v>1</v>
      </c>
      <c r="G11" s="3">
        <f t="shared" si="2"/>
        <v>14.05</v>
      </c>
    </row>
    <row r="12" spans="1:7" ht="15.75" x14ac:dyDescent="0.3">
      <c r="A12" s="12">
        <v>44504</v>
      </c>
      <c r="B12" s="6">
        <v>4.5</v>
      </c>
      <c r="C12" s="6">
        <v>5.7</v>
      </c>
      <c r="D12" s="6">
        <v>5.5</v>
      </c>
      <c r="E12" s="7">
        <f t="shared" si="0"/>
        <v>5.3</v>
      </c>
      <c r="F12" s="2">
        <f t="shared" si="1"/>
        <v>1</v>
      </c>
      <c r="G12" s="3">
        <f t="shared" si="2"/>
        <v>14.7</v>
      </c>
    </row>
    <row r="13" spans="1:7" ht="15.75" x14ac:dyDescent="0.3">
      <c r="A13" s="12">
        <v>44505</v>
      </c>
      <c r="B13" s="6">
        <v>6</v>
      </c>
      <c r="C13" s="6">
        <v>8.5</v>
      </c>
      <c r="D13" s="6">
        <v>6.2</v>
      </c>
      <c r="E13" s="7">
        <f t="shared" si="0"/>
        <v>6.7249999999999996</v>
      </c>
      <c r="F13" s="2">
        <f t="shared" si="1"/>
        <v>1</v>
      </c>
      <c r="G13" s="3">
        <f t="shared" si="2"/>
        <v>13.275</v>
      </c>
    </row>
    <row r="14" spans="1:7" ht="15.75" x14ac:dyDescent="0.3">
      <c r="A14" s="12">
        <v>44506</v>
      </c>
      <c r="B14" s="6">
        <v>4.4000000000000004</v>
      </c>
      <c r="C14" s="6">
        <v>8.6999999999999993</v>
      </c>
      <c r="D14" s="6">
        <v>4.7</v>
      </c>
      <c r="E14" s="7">
        <f t="shared" si="0"/>
        <v>5.625</v>
      </c>
      <c r="F14" s="2">
        <f t="shared" si="1"/>
        <v>1</v>
      </c>
      <c r="G14" s="3">
        <f t="shared" si="2"/>
        <v>14.375</v>
      </c>
    </row>
    <row r="15" spans="1:7" ht="15.75" x14ac:dyDescent="0.3">
      <c r="A15" s="12">
        <v>44507</v>
      </c>
      <c r="B15" s="6">
        <v>4.0999999999999996</v>
      </c>
      <c r="C15" s="6">
        <v>6.8</v>
      </c>
      <c r="D15" s="6">
        <v>5.0999999999999996</v>
      </c>
      <c r="E15" s="7">
        <f t="shared" si="0"/>
        <v>5.2749999999999995</v>
      </c>
      <c r="F15" s="2">
        <f t="shared" si="1"/>
        <v>1</v>
      </c>
      <c r="G15" s="3">
        <f t="shared" si="2"/>
        <v>14.725000000000001</v>
      </c>
    </row>
    <row r="16" spans="1:7" ht="15.75" x14ac:dyDescent="0.3">
      <c r="A16" s="12">
        <v>44508</v>
      </c>
      <c r="B16" s="6">
        <v>2.1</v>
      </c>
      <c r="C16" s="6">
        <v>7.9</v>
      </c>
      <c r="D16" s="6">
        <v>5</v>
      </c>
      <c r="E16" s="7">
        <f t="shared" si="0"/>
        <v>5</v>
      </c>
      <c r="F16" s="2">
        <f t="shared" si="1"/>
        <v>1</v>
      </c>
      <c r="G16" s="3">
        <f t="shared" si="2"/>
        <v>15</v>
      </c>
    </row>
    <row r="17" spans="1:7" ht="15.75" x14ac:dyDescent="0.3">
      <c r="A17" s="12">
        <v>44509</v>
      </c>
      <c r="B17" s="6">
        <v>2</v>
      </c>
      <c r="C17" s="6">
        <v>8</v>
      </c>
      <c r="D17" s="6">
        <v>3.9</v>
      </c>
      <c r="E17" s="7">
        <f t="shared" si="0"/>
        <v>4.45</v>
      </c>
      <c r="F17" s="2">
        <f t="shared" si="1"/>
        <v>1</v>
      </c>
      <c r="G17" s="3">
        <f t="shared" si="2"/>
        <v>15.55</v>
      </c>
    </row>
    <row r="18" spans="1:7" ht="15.75" x14ac:dyDescent="0.3">
      <c r="A18" s="12">
        <v>44510</v>
      </c>
      <c r="B18" s="6">
        <v>1.2</v>
      </c>
      <c r="C18" s="6">
        <v>6.3</v>
      </c>
      <c r="D18" s="6">
        <v>2.9</v>
      </c>
      <c r="E18" s="7">
        <f t="shared" si="0"/>
        <v>3.3250000000000002</v>
      </c>
      <c r="F18" s="2">
        <f t="shared" si="1"/>
        <v>1</v>
      </c>
      <c r="G18" s="3">
        <f t="shared" si="2"/>
        <v>16.675000000000001</v>
      </c>
    </row>
    <row r="19" spans="1:7" ht="15.75" x14ac:dyDescent="0.3">
      <c r="A19" s="12">
        <v>44511</v>
      </c>
      <c r="B19" s="6">
        <v>0.3</v>
      </c>
      <c r="C19" s="6">
        <v>6.5</v>
      </c>
      <c r="D19" s="6">
        <v>-0.1</v>
      </c>
      <c r="E19" s="7">
        <f t="shared" si="0"/>
        <v>1.6500000000000001</v>
      </c>
      <c r="F19" s="2">
        <f t="shared" si="1"/>
        <v>1</v>
      </c>
      <c r="G19" s="3">
        <f t="shared" si="2"/>
        <v>18.350000000000001</v>
      </c>
    </row>
    <row r="20" spans="1:7" ht="15.75" x14ac:dyDescent="0.3">
      <c r="A20" s="12">
        <v>44512</v>
      </c>
      <c r="B20" s="6">
        <v>-1.6</v>
      </c>
      <c r="C20" s="6">
        <v>0.7</v>
      </c>
      <c r="D20" s="6">
        <v>0.8</v>
      </c>
      <c r="E20" s="7">
        <f t="shared" si="0"/>
        <v>0.17499999999999999</v>
      </c>
      <c r="F20" s="2">
        <f t="shared" si="1"/>
        <v>1</v>
      </c>
      <c r="G20" s="3">
        <f t="shared" si="2"/>
        <v>19.824999999999999</v>
      </c>
    </row>
    <row r="21" spans="1:7" ht="15.75" x14ac:dyDescent="0.3">
      <c r="A21" s="12">
        <v>44513</v>
      </c>
      <c r="B21" s="6">
        <v>2.2999999999999998</v>
      </c>
      <c r="C21" s="6">
        <v>8.6</v>
      </c>
      <c r="D21" s="6">
        <v>8.4</v>
      </c>
      <c r="E21" s="7">
        <f t="shared" si="0"/>
        <v>6.9249999999999989</v>
      </c>
      <c r="F21" s="2">
        <f t="shared" si="1"/>
        <v>1</v>
      </c>
      <c r="G21" s="3">
        <f t="shared" si="2"/>
        <v>13.075000000000001</v>
      </c>
    </row>
    <row r="22" spans="1:7" ht="15.75" x14ac:dyDescent="0.3">
      <c r="A22" s="12">
        <v>44514</v>
      </c>
      <c r="B22" s="6">
        <v>7.7</v>
      </c>
      <c r="C22" s="6">
        <v>8</v>
      </c>
      <c r="D22" s="6">
        <v>7</v>
      </c>
      <c r="E22" s="7">
        <f t="shared" si="0"/>
        <v>7.4249999999999998</v>
      </c>
      <c r="F22" s="2">
        <f t="shared" si="1"/>
        <v>1</v>
      </c>
      <c r="G22" s="3">
        <f t="shared" si="2"/>
        <v>12.574999999999999</v>
      </c>
    </row>
    <row r="23" spans="1:7" ht="15.75" x14ac:dyDescent="0.3">
      <c r="A23" s="12">
        <v>44515</v>
      </c>
      <c r="B23" s="6">
        <v>6.2</v>
      </c>
      <c r="C23" s="6">
        <v>6.1</v>
      </c>
      <c r="D23" s="6">
        <v>4.5999999999999996</v>
      </c>
      <c r="E23" s="7">
        <f t="shared" si="0"/>
        <v>5.375</v>
      </c>
      <c r="F23" s="2">
        <f t="shared" si="1"/>
        <v>1</v>
      </c>
      <c r="G23" s="3">
        <f t="shared" si="2"/>
        <v>14.625</v>
      </c>
    </row>
    <row r="24" spans="1:7" ht="15.75" x14ac:dyDescent="0.3">
      <c r="A24" s="12">
        <v>44516</v>
      </c>
      <c r="B24" s="6">
        <v>4.2</v>
      </c>
      <c r="C24" s="6">
        <v>4.7</v>
      </c>
      <c r="D24" s="6">
        <v>4.3</v>
      </c>
      <c r="E24" s="7">
        <f t="shared" si="0"/>
        <v>4.375</v>
      </c>
      <c r="F24" s="2">
        <f t="shared" si="1"/>
        <v>1</v>
      </c>
      <c r="G24" s="3">
        <f t="shared" si="2"/>
        <v>15.625</v>
      </c>
    </row>
    <row r="25" spans="1:7" ht="15.75" x14ac:dyDescent="0.3">
      <c r="A25" s="12">
        <v>44517</v>
      </c>
      <c r="B25" s="6">
        <v>3.2</v>
      </c>
      <c r="C25" s="6">
        <v>5.5</v>
      </c>
      <c r="D25" s="6">
        <v>6.1</v>
      </c>
      <c r="E25" s="7">
        <f t="shared" si="0"/>
        <v>5.2249999999999996</v>
      </c>
      <c r="F25" s="2">
        <f t="shared" si="1"/>
        <v>1</v>
      </c>
      <c r="G25" s="3">
        <f t="shared" si="2"/>
        <v>14.775</v>
      </c>
    </row>
    <row r="26" spans="1:7" ht="15.75" x14ac:dyDescent="0.3">
      <c r="A26" s="12">
        <v>44518</v>
      </c>
      <c r="B26" s="6">
        <v>3.4</v>
      </c>
      <c r="C26" s="6">
        <v>4.9000000000000004</v>
      </c>
      <c r="D26" s="6">
        <v>5.2</v>
      </c>
      <c r="E26" s="7">
        <f t="shared" si="0"/>
        <v>4.6749999999999998</v>
      </c>
      <c r="F26" s="2">
        <f t="shared" si="1"/>
        <v>1</v>
      </c>
      <c r="G26" s="3">
        <f t="shared" si="2"/>
        <v>15.324999999999999</v>
      </c>
    </row>
    <row r="27" spans="1:7" ht="15.75" x14ac:dyDescent="0.3">
      <c r="A27" s="12">
        <v>44519</v>
      </c>
      <c r="B27" s="6">
        <v>5.6</v>
      </c>
      <c r="C27" s="6">
        <v>8</v>
      </c>
      <c r="D27" s="6">
        <v>7.9</v>
      </c>
      <c r="E27" s="7">
        <f t="shared" si="0"/>
        <v>7.35</v>
      </c>
      <c r="F27" s="2">
        <f t="shared" si="1"/>
        <v>1</v>
      </c>
      <c r="G27" s="3">
        <f t="shared" si="2"/>
        <v>12.65</v>
      </c>
    </row>
    <row r="28" spans="1:7" ht="15.75" x14ac:dyDescent="0.3">
      <c r="A28" s="12">
        <v>44520</v>
      </c>
      <c r="B28" s="6">
        <v>6.9</v>
      </c>
      <c r="C28" s="6">
        <v>9.9</v>
      </c>
      <c r="D28" s="6">
        <v>4.5</v>
      </c>
      <c r="E28" s="7">
        <f t="shared" si="0"/>
        <v>6.45</v>
      </c>
      <c r="F28" s="2">
        <f t="shared" si="1"/>
        <v>1</v>
      </c>
      <c r="G28" s="3">
        <f t="shared" si="2"/>
        <v>13.55</v>
      </c>
    </row>
    <row r="29" spans="1:7" ht="15.75" x14ac:dyDescent="0.3">
      <c r="A29" s="12">
        <v>44521</v>
      </c>
      <c r="B29" s="6">
        <v>4</v>
      </c>
      <c r="C29" s="6">
        <v>4.4000000000000004</v>
      </c>
      <c r="D29" s="6">
        <v>5.2</v>
      </c>
      <c r="E29" s="7">
        <f t="shared" si="0"/>
        <v>4.7</v>
      </c>
      <c r="F29" s="2">
        <f t="shared" si="1"/>
        <v>1</v>
      </c>
      <c r="G29" s="3">
        <f t="shared" si="2"/>
        <v>15.3</v>
      </c>
    </row>
    <row r="30" spans="1:7" ht="15.75" x14ac:dyDescent="0.3">
      <c r="A30" s="12">
        <v>44522</v>
      </c>
      <c r="B30" s="6">
        <v>3.6</v>
      </c>
      <c r="C30" s="6">
        <v>4.8</v>
      </c>
      <c r="D30" s="6">
        <v>1.5</v>
      </c>
      <c r="E30" s="7">
        <f t="shared" si="0"/>
        <v>2.85</v>
      </c>
      <c r="F30" s="2">
        <f t="shared" si="1"/>
        <v>1</v>
      </c>
      <c r="G30" s="3">
        <f t="shared" si="2"/>
        <v>17.149999999999999</v>
      </c>
    </row>
    <row r="31" spans="1:7" ht="15.75" x14ac:dyDescent="0.3">
      <c r="A31" s="12">
        <v>44523</v>
      </c>
      <c r="B31" s="6">
        <v>-0.7</v>
      </c>
      <c r="C31" s="6">
        <v>5.5</v>
      </c>
      <c r="D31" s="6">
        <v>4.5999999999999996</v>
      </c>
      <c r="E31" s="7">
        <f t="shared" si="0"/>
        <v>3.4999999999999996</v>
      </c>
      <c r="F31" s="2">
        <f t="shared" si="1"/>
        <v>1</v>
      </c>
      <c r="G31" s="3">
        <f t="shared" si="2"/>
        <v>16.5</v>
      </c>
    </row>
    <row r="32" spans="1:7" ht="15.75" x14ac:dyDescent="0.3">
      <c r="A32" s="12">
        <v>44524</v>
      </c>
      <c r="B32" s="6">
        <v>3.2</v>
      </c>
      <c r="C32" s="6">
        <v>5.8</v>
      </c>
      <c r="D32" s="6">
        <v>0.1</v>
      </c>
      <c r="E32" s="7">
        <f t="shared" si="0"/>
        <v>2.2999999999999998</v>
      </c>
      <c r="F32" s="2">
        <f t="shared" si="1"/>
        <v>1</v>
      </c>
      <c r="G32" s="3">
        <f t="shared" si="2"/>
        <v>17.7</v>
      </c>
    </row>
    <row r="33" spans="1:7" ht="15.75" x14ac:dyDescent="0.3">
      <c r="A33" s="12">
        <v>44525</v>
      </c>
      <c r="B33" s="6">
        <v>1.3</v>
      </c>
      <c r="C33" s="6">
        <v>2.2000000000000002</v>
      </c>
      <c r="D33" s="6">
        <v>3.2</v>
      </c>
      <c r="E33" s="7">
        <f t="shared" si="0"/>
        <v>2.4750000000000001</v>
      </c>
      <c r="F33" s="2">
        <f t="shared" si="1"/>
        <v>1</v>
      </c>
      <c r="G33" s="3">
        <f t="shared" si="2"/>
        <v>17.524999999999999</v>
      </c>
    </row>
    <row r="34" spans="1:7" ht="15.75" x14ac:dyDescent="0.3">
      <c r="A34" s="12">
        <v>44526</v>
      </c>
      <c r="B34" s="6">
        <v>0.9</v>
      </c>
      <c r="C34" s="6">
        <v>2.2999999999999998</v>
      </c>
      <c r="D34" s="6">
        <v>0.2</v>
      </c>
      <c r="E34" s="7">
        <f t="shared" si="0"/>
        <v>0.9</v>
      </c>
      <c r="F34" s="2">
        <f t="shared" si="1"/>
        <v>1</v>
      </c>
      <c r="G34" s="3">
        <f t="shared" si="2"/>
        <v>19.100000000000001</v>
      </c>
    </row>
    <row r="35" spans="1:7" ht="15.75" x14ac:dyDescent="0.3">
      <c r="A35" s="12">
        <v>44527</v>
      </c>
      <c r="B35" s="6">
        <v>0.3</v>
      </c>
      <c r="C35" s="6">
        <v>1.8</v>
      </c>
      <c r="D35" s="6">
        <v>1.3</v>
      </c>
      <c r="E35" s="7">
        <f t="shared" si="0"/>
        <v>1.175</v>
      </c>
      <c r="F35" s="2">
        <f t="shared" si="1"/>
        <v>1</v>
      </c>
      <c r="G35" s="3">
        <f t="shared" si="2"/>
        <v>18.824999999999999</v>
      </c>
    </row>
    <row r="36" spans="1:7" ht="15.75" x14ac:dyDescent="0.3">
      <c r="A36" s="12">
        <v>44528</v>
      </c>
      <c r="B36" s="6">
        <v>0.2</v>
      </c>
      <c r="C36" s="6">
        <v>1.3</v>
      </c>
      <c r="D36" s="6">
        <v>0.6</v>
      </c>
      <c r="E36" s="7">
        <f t="shared" si="0"/>
        <v>0.67500000000000004</v>
      </c>
      <c r="F36" s="2">
        <f t="shared" si="1"/>
        <v>1</v>
      </c>
      <c r="G36" s="3">
        <f t="shared" si="2"/>
        <v>19.324999999999999</v>
      </c>
    </row>
    <row r="37" spans="1:7" ht="15.75" x14ac:dyDescent="0.3">
      <c r="A37" s="12">
        <v>44529</v>
      </c>
      <c r="B37" s="6">
        <v>-0.6</v>
      </c>
      <c r="C37" s="6">
        <v>1.2</v>
      </c>
      <c r="D37" s="6">
        <v>1.9</v>
      </c>
      <c r="E37" s="7">
        <f t="shared" si="0"/>
        <v>1.1000000000000001</v>
      </c>
      <c r="F37" s="2">
        <f t="shared" si="1"/>
        <v>1</v>
      </c>
      <c r="G37" s="3">
        <f t="shared" si="2"/>
        <v>18.899999999999999</v>
      </c>
    </row>
    <row r="38" spans="1:7" ht="16.5" thickBot="1" x14ac:dyDescent="0.35">
      <c r="A38" s="12">
        <v>44530</v>
      </c>
      <c r="B38" s="6">
        <v>0.4</v>
      </c>
      <c r="C38" s="6">
        <v>2.9</v>
      </c>
      <c r="D38" s="6">
        <v>4.5999999999999996</v>
      </c>
      <c r="E38" s="7">
        <f t="shared" si="0"/>
        <v>3.125</v>
      </c>
      <c r="F38" s="2">
        <f t="shared" si="1"/>
        <v>1</v>
      </c>
      <c r="G38" s="3">
        <f t="shared" si="2"/>
        <v>16.875</v>
      </c>
    </row>
    <row r="39" spans="1:7" ht="16.5" thickTop="1" x14ac:dyDescent="0.3">
      <c r="A39" s="14"/>
      <c r="B39" s="8"/>
      <c r="C39" s="8"/>
      <c r="D39" s="8"/>
      <c r="E39" s="9"/>
      <c r="F39" s="10"/>
      <c r="G39" s="11"/>
    </row>
    <row r="40" spans="1:7" ht="15.75" x14ac:dyDescent="0.3">
      <c r="A40" s="1"/>
      <c r="B40" s="13">
        <f>SUM(B9:B38)/30</f>
        <v>3.1133333333333342</v>
      </c>
      <c r="C40" s="13">
        <f>SUM(C9:C38)/30</f>
        <v>5.7700000000000014</v>
      </c>
      <c r="D40" s="13">
        <f>SUM(D9:D38)/30</f>
        <v>4.1199999999999992</v>
      </c>
      <c r="E40" s="7">
        <f t="shared" si="0"/>
        <v>4.2808333333333337</v>
      </c>
      <c r="F40" s="2">
        <f>SUM(F9:F38)</f>
        <v>30</v>
      </c>
      <c r="G40" s="3">
        <f>SUM(G9:G38)</f>
        <v>471.57499999999987</v>
      </c>
    </row>
    <row r="41" spans="1:7" ht="15.75" x14ac:dyDescent="0.3">
      <c r="A41" s="1"/>
      <c r="B41" s="2"/>
      <c r="C41" s="2"/>
      <c r="D41" s="2"/>
      <c r="E41" s="7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7">
        <f>G40</f>
        <v>471.57499999999987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7">
        <f>IF(F40=0,0,G40/F40)</f>
        <v>15.719166666666663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16">
        <f>F40</f>
        <v>30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7">
        <f>20-E43</f>
        <v>4.2808333333333373</v>
      </c>
      <c r="F45" s="2"/>
      <c r="G45" s="3"/>
    </row>
    <row r="48" spans="1:7" ht="15.75" x14ac:dyDescent="0.3">
      <c r="A48" s="4"/>
      <c r="B48" s="4"/>
      <c r="C48" s="4"/>
      <c r="D48" s="4"/>
      <c r="E48" s="5"/>
      <c r="F48" s="4"/>
      <c r="G48" s="5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topLeftCell="A13" workbookViewId="0">
      <selection activeCell="O14" sqref="O13:O14"/>
    </sheetView>
  </sheetViews>
  <sheetFormatPr baseColWidth="10" defaultColWidth="10.7109375" defaultRowHeight="13.5" x14ac:dyDescent="0.25"/>
  <cols>
    <col min="1" max="1" width="13.7109375" style="17" customWidth="1"/>
    <col min="2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19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44531</v>
      </c>
      <c r="B8" s="6">
        <v>4.9000000000000004</v>
      </c>
      <c r="C8" s="6">
        <v>7</v>
      </c>
      <c r="D8" s="6">
        <v>4.2</v>
      </c>
      <c r="E8" s="3">
        <f t="shared" ref="E8:E38" si="0">(B8+C8+D8+D8)/4</f>
        <v>5.0750000000000002</v>
      </c>
      <c r="F8" s="2">
        <f t="shared" ref="F8:F38" si="1">IF(E8&gt;15,0,1)</f>
        <v>1</v>
      </c>
      <c r="G8" s="3">
        <f t="shared" ref="G8:G38" si="2">IF(F8=0,0,20-E8)</f>
        <v>14.925000000000001</v>
      </c>
    </row>
    <row r="9" spans="1:7" ht="15.75" x14ac:dyDescent="0.3">
      <c r="A9" s="12">
        <v>44532</v>
      </c>
      <c r="B9" s="6">
        <v>3.1</v>
      </c>
      <c r="C9" s="6">
        <v>2</v>
      </c>
      <c r="D9" s="6">
        <v>-0.5</v>
      </c>
      <c r="E9" s="3">
        <f t="shared" si="0"/>
        <v>1.0249999999999999</v>
      </c>
      <c r="F9" s="2">
        <f t="shared" si="1"/>
        <v>1</v>
      </c>
      <c r="G9" s="3">
        <f t="shared" si="2"/>
        <v>18.975000000000001</v>
      </c>
    </row>
    <row r="10" spans="1:7" ht="15.75" x14ac:dyDescent="0.3">
      <c r="A10" s="12">
        <v>44533</v>
      </c>
      <c r="B10" s="6">
        <v>-0.2</v>
      </c>
      <c r="C10" s="6">
        <v>0.2</v>
      </c>
      <c r="D10" s="6">
        <v>0.7</v>
      </c>
      <c r="E10" s="3">
        <f t="shared" si="0"/>
        <v>0.35</v>
      </c>
      <c r="F10" s="2">
        <f t="shared" si="1"/>
        <v>1</v>
      </c>
      <c r="G10" s="3">
        <f t="shared" si="2"/>
        <v>19.649999999999999</v>
      </c>
    </row>
    <row r="11" spans="1:7" ht="15.75" x14ac:dyDescent="0.3">
      <c r="A11" s="12">
        <v>44534</v>
      </c>
      <c r="B11" s="6">
        <v>1.1000000000000001</v>
      </c>
      <c r="C11" s="6">
        <v>3.9</v>
      </c>
      <c r="D11" s="6">
        <v>3.1</v>
      </c>
      <c r="E11" s="3">
        <f t="shared" si="0"/>
        <v>2.8</v>
      </c>
      <c r="F11" s="2">
        <f t="shared" si="1"/>
        <v>1</v>
      </c>
      <c r="G11" s="3">
        <f t="shared" si="2"/>
        <v>17.2</v>
      </c>
    </row>
    <row r="12" spans="1:7" ht="15.75" x14ac:dyDescent="0.3">
      <c r="A12" s="12">
        <v>44535</v>
      </c>
      <c r="B12" s="6">
        <v>1.8</v>
      </c>
      <c r="C12" s="6">
        <v>2.7</v>
      </c>
      <c r="D12" s="6">
        <v>1.4</v>
      </c>
      <c r="E12" s="3">
        <f t="shared" si="0"/>
        <v>1.8250000000000002</v>
      </c>
      <c r="F12" s="2">
        <f t="shared" si="1"/>
        <v>1</v>
      </c>
      <c r="G12" s="3">
        <f t="shared" si="2"/>
        <v>18.175000000000001</v>
      </c>
    </row>
    <row r="13" spans="1:7" ht="15.75" x14ac:dyDescent="0.3">
      <c r="A13" s="12">
        <v>44536</v>
      </c>
      <c r="B13" s="6">
        <v>0.6</v>
      </c>
      <c r="C13" s="6">
        <v>0.5</v>
      </c>
      <c r="D13" s="6">
        <v>1.1000000000000001</v>
      </c>
      <c r="E13" s="3">
        <f t="shared" si="0"/>
        <v>0.82500000000000007</v>
      </c>
      <c r="F13" s="2">
        <f t="shared" si="1"/>
        <v>1</v>
      </c>
      <c r="G13" s="3">
        <f t="shared" si="2"/>
        <v>19.175000000000001</v>
      </c>
    </row>
    <row r="14" spans="1:7" ht="15.75" x14ac:dyDescent="0.3">
      <c r="A14" s="12">
        <v>44537</v>
      </c>
      <c r="B14" s="6">
        <v>1.8</v>
      </c>
      <c r="C14" s="6">
        <v>2.6</v>
      </c>
      <c r="D14" s="6">
        <v>3.2</v>
      </c>
      <c r="E14" s="3">
        <f t="shared" si="0"/>
        <v>2.7</v>
      </c>
      <c r="F14" s="2">
        <f t="shared" si="1"/>
        <v>1</v>
      </c>
      <c r="G14" s="3">
        <f t="shared" si="2"/>
        <v>17.3</v>
      </c>
    </row>
    <row r="15" spans="1:7" ht="15.75" x14ac:dyDescent="0.3">
      <c r="A15" s="12">
        <v>44538</v>
      </c>
      <c r="B15" s="6">
        <v>4.0999999999999996</v>
      </c>
      <c r="C15" s="6">
        <v>4.5</v>
      </c>
      <c r="D15" s="6">
        <v>1.4</v>
      </c>
      <c r="E15" s="3">
        <f t="shared" si="0"/>
        <v>2.85</v>
      </c>
      <c r="F15" s="2">
        <f t="shared" si="1"/>
        <v>1</v>
      </c>
      <c r="G15" s="3">
        <f t="shared" si="2"/>
        <v>17.149999999999999</v>
      </c>
    </row>
    <row r="16" spans="1:7" ht="15.75" x14ac:dyDescent="0.3">
      <c r="A16" s="12">
        <v>44539</v>
      </c>
      <c r="B16" s="6">
        <v>0.4</v>
      </c>
      <c r="C16" s="6">
        <v>1</v>
      </c>
      <c r="D16" s="6">
        <v>1.9</v>
      </c>
      <c r="E16" s="3">
        <f t="shared" si="0"/>
        <v>1.2999999999999998</v>
      </c>
      <c r="F16" s="2">
        <f t="shared" si="1"/>
        <v>1</v>
      </c>
      <c r="G16" s="3">
        <f t="shared" si="2"/>
        <v>18.7</v>
      </c>
    </row>
    <row r="17" spans="1:7" ht="15.75" x14ac:dyDescent="0.3">
      <c r="A17" s="12">
        <v>44540</v>
      </c>
      <c r="B17" s="6">
        <v>0.5</v>
      </c>
      <c r="C17" s="6">
        <v>0</v>
      </c>
      <c r="D17" s="6">
        <v>1.4</v>
      </c>
      <c r="E17" s="3">
        <f t="shared" si="0"/>
        <v>0.82499999999999996</v>
      </c>
      <c r="F17" s="2">
        <f t="shared" si="1"/>
        <v>1</v>
      </c>
      <c r="G17" s="3">
        <f t="shared" si="2"/>
        <v>19.175000000000001</v>
      </c>
    </row>
    <row r="18" spans="1:7" ht="15.75" x14ac:dyDescent="0.3">
      <c r="A18" s="12">
        <v>44541</v>
      </c>
      <c r="B18" s="6">
        <v>0.7</v>
      </c>
      <c r="C18" s="6">
        <v>3.3</v>
      </c>
      <c r="D18" s="6">
        <v>1.8</v>
      </c>
      <c r="E18" s="3">
        <f t="shared" si="0"/>
        <v>1.9</v>
      </c>
      <c r="F18" s="2">
        <f t="shared" si="1"/>
        <v>1</v>
      </c>
      <c r="G18" s="3">
        <f t="shared" si="2"/>
        <v>18.100000000000001</v>
      </c>
    </row>
    <row r="19" spans="1:7" ht="15.75" x14ac:dyDescent="0.3">
      <c r="A19" s="12">
        <v>44542</v>
      </c>
      <c r="B19" s="6">
        <v>1.6</v>
      </c>
      <c r="C19" s="6">
        <v>3.6</v>
      </c>
      <c r="D19" s="6">
        <v>4.9000000000000004</v>
      </c>
      <c r="E19" s="3">
        <f t="shared" si="0"/>
        <v>3.7500000000000004</v>
      </c>
      <c r="F19" s="2">
        <f t="shared" si="1"/>
        <v>1</v>
      </c>
      <c r="G19" s="3">
        <f t="shared" si="2"/>
        <v>16.25</v>
      </c>
    </row>
    <row r="20" spans="1:7" ht="15.75" x14ac:dyDescent="0.3">
      <c r="A20" s="12">
        <v>44543</v>
      </c>
      <c r="B20" s="6">
        <v>4.7</v>
      </c>
      <c r="C20" s="6">
        <v>5.6</v>
      </c>
      <c r="D20" s="6">
        <v>5.7</v>
      </c>
      <c r="E20" s="3">
        <f t="shared" si="0"/>
        <v>5.4249999999999998</v>
      </c>
      <c r="F20" s="2">
        <f t="shared" si="1"/>
        <v>1</v>
      </c>
      <c r="G20" s="3">
        <f t="shared" si="2"/>
        <v>14.574999999999999</v>
      </c>
    </row>
    <row r="21" spans="1:7" ht="15.75" x14ac:dyDescent="0.3">
      <c r="A21" s="12">
        <v>44544</v>
      </c>
      <c r="B21" s="6">
        <v>3.8</v>
      </c>
      <c r="C21" s="6">
        <v>4.7</v>
      </c>
      <c r="D21" s="6">
        <v>4.7</v>
      </c>
      <c r="E21" s="3">
        <f t="shared" si="0"/>
        <v>4.4749999999999996</v>
      </c>
      <c r="F21" s="2">
        <f t="shared" si="1"/>
        <v>1</v>
      </c>
      <c r="G21" s="3">
        <f t="shared" si="2"/>
        <v>15.525</v>
      </c>
    </row>
    <row r="22" spans="1:7" ht="15.75" x14ac:dyDescent="0.3">
      <c r="A22" s="12">
        <v>44545</v>
      </c>
      <c r="B22" s="6">
        <v>5.0999999999999996</v>
      </c>
      <c r="C22" s="6">
        <v>7.1</v>
      </c>
      <c r="D22" s="6">
        <v>6</v>
      </c>
      <c r="E22" s="3">
        <f t="shared" si="0"/>
        <v>6.05</v>
      </c>
      <c r="F22" s="2">
        <f t="shared" si="1"/>
        <v>1</v>
      </c>
      <c r="G22" s="3">
        <f t="shared" si="2"/>
        <v>13.95</v>
      </c>
    </row>
    <row r="23" spans="1:7" ht="15.75" x14ac:dyDescent="0.3">
      <c r="A23" s="12">
        <v>44546</v>
      </c>
      <c r="B23" s="6">
        <v>6.8</v>
      </c>
      <c r="C23" s="6">
        <v>8.8000000000000007</v>
      </c>
      <c r="D23" s="6">
        <v>7.6</v>
      </c>
      <c r="E23" s="3">
        <f t="shared" si="0"/>
        <v>7.7000000000000011</v>
      </c>
      <c r="F23" s="2">
        <f t="shared" si="1"/>
        <v>1</v>
      </c>
      <c r="G23" s="3">
        <f t="shared" si="2"/>
        <v>12.299999999999999</v>
      </c>
    </row>
    <row r="24" spans="1:7" ht="15.75" x14ac:dyDescent="0.3">
      <c r="A24" s="12">
        <v>44547</v>
      </c>
      <c r="B24" s="6">
        <v>6.6</v>
      </c>
      <c r="C24" s="6">
        <v>6.7</v>
      </c>
      <c r="D24" s="6">
        <v>5.6</v>
      </c>
      <c r="E24" s="3">
        <f t="shared" si="0"/>
        <v>6.125</v>
      </c>
      <c r="F24" s="2">
        <f t="shared" si="1"/>
        <v>1</v>
      </c>
      <c r="G24" s="3">
        <f t="shared" si="2"/>
        <v>13.875</v>
      </c>
    </row>
    <row r="25" spans="1:7" ht="15.75" x14ac:dyDescent="0.3">
      <c r="A25" s="12">
        <v>44548</v>
      </c>
      <c r="B25" s="6">
        <v>3.6</v>
      </c>
      <c r="C25" s="6">
        <v>3.4</v>
      </c>
      <c r="D25" s="6">
        <v>2.4</v>
      </c>
      <c r="E25" s="3">
        <f t="shared" si="0"/>
        <v>2.95</v>
      </c>
      <c r="F25" s="2">
        <f t="shared" si="1"/>
        <v>1</v>
      </c>
      <c r="G25" s="3">
        <f t="shared" si="2"/>
        <v>17.05</v>
      </c>
    </row>
    <row r="26" spans="1:7" ht="15.75" x14ac:dyDescent="0.3">
      <c r="A26" s="12">
        <v>44549</v>
      </c>
      <c r="B26" s="6">
        <v>2.2000000000000002</v>
      </c>
      <c r="C26" s="6">
        <v>3.6</v>
      </c>
      <c r="D26" s="6">
        <v>3.4</v>
      </c>
      <c r="E26" s="3">
        <f t="shared" si="0"/>
        <v>3.1500000000000004</v>
      </c>
      <c r="F26" s="2">
        <f t="shared" si="1"/>
        <v>1</v>
      </c>
      <c r="G26" s="3">
        <f t="shared" si="2"/>
        <v>16.850000000000001</v>
      </c>
    </row>
    <row r="27" spans="1:7" ht="15.75" x14ac:dyDescent="0.3">
      <c r="A27" s="12">
        <v>44550</v>
      </c>
      <c r="B27" s="6">
        <v>3.8</v>
      </c>
      <c r="C27" s="6">
        <v>4.2</v>
      </c>
      <c r="D27" s="6">
        <v>-0.8</v>
      </c>
      <c r="E27" s="3">
        <f t="shared" si="0"/>
        <v>1.6</v>
      </c>
      <c r="F27" s="2">
        <f t="shared" si="1"/>
        <v>1</v>
      </c>
      <c r="G27" s="3">
        <f t="shared" si="2"/>
        <v>18.399999999999999</v>
      </c>
    </row>
    <row r="28" spans="1:7" ht="15.75" x14ac:dyDescent="0.3">
      <c r="A28" s="12">
        <v>44551</v>
      </c>
      <c r="B28" s="6">
        <v>-3.9</v>
      </c>
      <c r="C28" s="6">
        <v>0.8</v>
      </c>
      <c r="D28" s="6">
        <v>-3.1</v>
      </c>
      <c r="E28" s="3">
        <f t="shared" si="0"/>
        <v>-2.3249999999999997</v>
      </c>
      <c r="F28" s="2">
        <f t="shared" si="1"/>
        <v>1</v>
      </c>
      <c r="G28" s="3">
        <f t="shared" si="2"/>
        <v>22.324999999999999</v>
      </c>
    </row>
    <row r="29" spans="1:7" ht="15.75" x14ac:dyDescent="0.3">
      <c r="A29" s="12">
        <v>44552</v>
      </c>
      <c r="B29" s="6">
        <v>-5.5</v>
      </c>
      <c r="C29" s="6">
        <v>-0.5</v>
      </c>
      <c r="D29" s="6">
        <v>-3.4</v>
      </c>
      <c r="E29" s="3">
        <f t="shared" si="0"/>
        <v>-3.2</v>
      </c>
      <c r="F29" s="2">
        <f t="shared" si="1"/>
        <v>1</v>
      </c>
      <c r="G29" s="3">
        <f t="shared" si="2"/>
        <v>23.2</v>
      </c>
    </row>
    <row r="30" spans="1:7" ht="15.75" x14ac:dyDescent="0.3">
      <c r="A30" s="12">
        <v>44553</v>
      </c>
      <c r="B30" s="6">
        <v>-4.5</v>
      </c>
      <c r="C30" s="6">
        <v>-0.3</v>
      </c>
      <c r="D30" s="6">
        <v>5</v>
      </c>
      <c r="E30" s="3">
        <f t="shared" si="0"/>
        <v>1.3</v>
      </c>
      <c r="F30" s="2">
        <f t="shared" si="1"/>
        <v>1</v>
      </c>
      <c r="G30" s="3">
        <f t="shared" si="2"/>
        <v>18.7</v>
      </c>
    </row>
    <row r="31" spans="1:7" ht="15.75" x14ac:dyDescent="0.3">
      <c r="A31" s="12">
        <v>44554</v>
      </c>
      <c r="B31" s="6">
        <v>6.2</v>
      </c>
      <c r="C31" s="6">
        <v>6.5</v>
      </c>
      <c r="D31" s="6">
        <v>6.8</v>
      </c>
      <c r="E31" s="3">
        <f t="shared" si="0"/>
        <v>6.5750000000000002</v>
      </c>
      <c r="F31" s="2">
        <f t="shared" si="1"/>
        <v>1</v>
      </c>
      <c r="G31" s="3">
        <f t="shared" si="2"/>
        <v>13.425000000000001</v>
      </c>
    </row>
    <row r="32" spans="1:7" ht="15.75" x14ac:dyDescent="0.3">
      <c r="A32" s="12">
        <v>44555</v>
      </c>
      <c r="B32" s="6">
        <v>6.5</v>
      </c>
      <c r="C32" s="6">
        <v>8.1999999999999993</v>
      </c>
      <c r="D32" s="6">
        <v>2.4</v>
      </c>
      <c r="E32" s="3">
        <f t="shared" si="0"/>
        <v>4.8749999999999991</v>
      </c>
      <c r="F32" s="2">
        <f t="shared" si="1"/>
        <v>1</v>
      </c>
      <c r="G32" s="3">
        <f t="shared" si="2"/>
        <v>15.125</v>
      </c>
    </row>
    <row r="33" spans="1:7" ht="15.75" x14ac:dyDescent="0.3">
      <c r="A33" s="12">
        <v>44556</v>
      </c>
      <c r="B33" s="6">
        <v>1.3</v>
      </c>
      <c r="C33" s="6">
        <v>2.6</v>
      </c>
      <c r="D33" s="6">
        <v>2.8</v>
      </c>
      <c r="E33" s="3">
        <f t="shared" si="0"/>
        <v>2.375</v>
      </c>
      <c r="F33" s="2">
        <f t="shared" si="1"/>
        <v>1</v>
      </c>
      <c r="G33" s="3">
        <f t="shared" si="2"/>
        <v>17.625</v>
      </c>
    </row>
    <row r="34" spans="1:7" ht="15.75" x14ac:dyDescent="0.3">
      <c r="A34" s="12">
        <v>44557</v>
      </c>
      <c r="B34" s="6">
        <v>5.2</v>
      </c>
      <c r="C34" s="6">
        <v>6.9</v>
      </c>
      <c r="D34" s="6">
        <v>7</v>
      </c>
      <c r="E34" s="3">
        <f t="shared" si="0"/>
        <v>6.5250000000000004</v>
      </c>
      <c r="F34" s="2">
        <f t="shared" si="1"/>
        <v>1</v>
      </c>
      <c r="G34" s="3">
        <f t="shared" si="2"/>
        <v>13.475</v>
      </c>
    </row>
    <row r="35" spans="1:7" ht="15.75" x14ac:dyDescent="0.3">
      <c r="A35" s="12">
        <v>44558</v>
      </c>
      <c r="B35" s="6">
        <v>7.1</v>
      </c>
      <c r="C35" s="6">
        <v>9.1</v>
      </c>
      <c r="D35" s="6">
        <v>7.4</v>
      </c>
      <c r="E35" s="3">
        <f t="shared" si="0"/>
        <v>7.75</v>
      </c>
      <c r="F35" s="2">
        <f t="shared" si="1"/>
        <v>1</v>
      </c>
      <c r="G35" s="3">
        <f t="shared" si="2"/>
        <v>12.25</v>
      </c>
    </row>
    <row r="36" spans="1:7" ht="15.75" x14ac:dyDescent="0.3">
      <c r="A36" s="12">
        <v>44559</v>
      </c>
      <c r="B36" s="6">
        <v>7.1</v>
      </c>
      <c r="C36" s="6">
        <v>7.5</v>
      </c>
      <c r="D36" s="6">
        <v>12.1</v>
      </c>
      <c r="E36" s="3">
        <f t="shared" si="0"/>
        <v>9.6999999999999993</v>
      </c>
      <c r="F36" s="2">
        <f t="shared" si="1"/>
        <v>1</v>
      </c>
      <c r="G36" s="3">
        <f t="shared" si="2"/>
        <v>10.3</v>
      </c>
    </row>
    <row r="37" spans="1:7" ht="15.75" x14ac:dyDescent="0.3">
      <c r="A37" s="12">
        <v>44560</v>
      </c>
      <c r="B37" s="6">
        <v>12</v>
      </c>
      <c r="C37" s="6">
        <v>12.4</v>
      </c>
      <c r="D37" s="6">
        <v>11.3</v>
      </c>
      <c r="E37" s="3">
        <f t="shared" si="0"/>
        <v>11.75</v>
      </c>
      <c r="F37" s="2">
        <f t="shared" si="1"/>
        <v>1</v>
      </c>
      <c r="G37" s="3">
        <f t="shared" si="2"/>
        <v>8.25</v>
      </c>
    </row>
    <row r="38" spans="1:7" ht="16.5" thickBot="1" x14ac:dyDescent="0.35">
      <c r="A38" s="12">
        <v>44561</v>
      </c>
      <c r="B38" s="26">
        <v>8.8000000000000007</v>
      </c>
      <c r="C38" s="6">
        <v>7.3</v>
      </c>
      <c r="D38" s="6">
        <v>9.6</v>
      </c>
      <c r="E38" s="3">
        <f t="shared" si="0"/>
        <v>8.8250000000000011</v>
      </c>
      <c r="F38" s="2">
        <f t="shared" si="1"/>
        <v>1</v>
      </c>
      <c r="G38" s="3">
        <f t="shared" si="2"/>
        <v>11.174999999999999</v>
      </c>
    </row>
    <row r="39" spans="1:7" ht="16.5" thickTop="1" x14ac:dyDescent="0.3">
      <c r="A39" s="14"/>
      <c r="B39" s="6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3.1387096774193548</v>
      </c>
      <c r="C40" s="13">
        <f>SUM(C8:C38)/31</f>
        <v>4.3838709677419363</v>
      </c>
      <c r="D40" s="13">
        <f>SUM(D8:D38)/31</f>
        <v>3.7774193548387096</v>
      </c>
      <c r="E40" s="3">
        <f>(B40+C40+D40+D40)/4</f>
        <v>3.7693548387096776</v>
      </c>
      <c r="F40" s="2">
        <f>SUM(F8:F38)</f>
        <v>31</v>
      </c>
      <c r="G40" s="3">
        <f>SUM(G8:G38)</f>
        <v>503.15000000000003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503.15000000000003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16.230645161290322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3.7693548387096776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workbookViewId="0">
      <selection activeCell="K21" sqref="K21"/>
    </sheetView>
  </sheetViews>
  <sheetFormatPr baseColWidth="10" defaultColWidth="11.42578125" defaultRowHeight="13.5" x14ac:dyDescent="0.25"/>
  <cols>
    <col min="1" max="7" width="11.5703125" style="17" customWidth="1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22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44562</v>
      </c>
      <c r="B8" s="6">
        <v>9.1</v>
      </c>
      <c r="C8" s="6">
        <v>8.6999999999999993</v>
      </c>
      <c r="D8" s="6">
        <v>7.1</v>
      </c>
      <c r="E8" s="3">
        <f t="shared" ref="E8:E38" si="0">(B8+C8+D8+D8)/4</f>
        <v>8</v>
      </c>
      <c r="F8" s="2">
        <f t="shared" ref="F8:F38" si="1">IF(E8&gt;14.99,0,1)</f>
        <v>1</v>
      </c>
      <c r="G8" s="3">
        <f t="shared" ref="G8:G38" si="2">IF(F8=0,0,20-E8)</f>
        <v>12</v>
      </c>
    </row>
    <row r="9" spans="1:7" ht="15.75" x14ac:dyDescent="0.3">
      <c r="A9" s="12">
        <v>44563</v>
      </c>
      <c r="B9" s="6">
        <v>4.7</v>
      </c>
      <c r="C9" s="6">
        <v>8.6</v>
      </c>
      <c r="D9" s="6">
        <v>10.5</v>
      </c>
      <c r="E9" s="3">
        <f t="shared" si="0"/>
        <v>8.5749999999999993</v>
      </c>
      <c r="F9" s="2">
        <f t="shared" si="1"/>
        <v>1</v>
      </c>
      <c r="G9" s="3">
        <f t="shared" si="2"/>
        <v>11.425000000000001</v>
      </c>
    </row>
    <row r="10" spans="1:7" ht="15.75" x14ac:dyDescent="0.3">
      <c r="A10" s="12">
        <v>44564</v>
      </c>
      <c r="B10" s="6">
        <v>8.3000000000000007</v>
      </c>
      <c r="C10" s="6">
        <v>9.1999999999999993</v>
      </c>
      <c r="D10" s="6">
        <v>8.1</v>
      </c>
      <c r="E10" s="3">
        <f t="shared" si="0"/>
        <v>8.4250000000000007</v>
      </c>
      <c r="F10" s="2">
        <f t="shared" si="1"/>
        <v>1</v>
      </c>
      <c r="G10" s="3">
        <f t="shared" si="2"/>
        <v>11.574999999999999</v>
      </c>
    </row>
    <row r="11" spans="1:7" ht="15.75" x14ac:dyDescent="0.3">
      <c r="A11" s="12">
        <v>44565</v>
      </c>
      <c r="B11" s="6">
        <v>8.6999999999999993</v>
      </c>
      <c r="C11" s="6">
        <v>4.9000000000000004</v>
      </c>
      <c r="D11" s="6">
        <v>5.0999999999999996</v>
      </c>
      <c r="E11" s="3">
        <f t="shared" si="0"/>
        <v>5.9499999999999993</v>
      </c>
      <c r="F11" s="2">
        <f t="shared" si="1"/>
        <v>1</v>
      </c>
      <c r="G11" s="3">
        <f t="shared" si="2"/>
        <v>14.05</v>
      </c>
    </row>
    <row r="12" spans="1:7" ht="15.75" x14ac:dyDescent="0.3">
      <c r="A12" s="12">
        <v>44566</v>
      </c>
      <c r="B12" s="6">
        <v>0.2</v>
      </c>
      <c r="C12" s="6">
        <v>1</v>
      </c>
      <c r="D12" s="6">
        <v>1.8</v>
      </c>
      <c r="E12" s="3">
        <f t="shared" si="0"/>
        <v>1.2</v>
      </c>
      <c r="F12" s="2">
        <f t="shared" si="1"/>
        <v>1</v>
      </c>
      <c r="G12" s="3">
        <f t="shared" si="2"/>
        <v>18.8</v>
      </c>
    </row>
    <row r="13" spans="1:7" ht="15.75" x14ac:dyDescent="0.3">
      <c r="A13" s="12">
        <v>44567</v>
      </c>
      <c r="B13" s="6">
        <v>1.8</v>
      </c>
      <c r="C13" s="6">
        <v>3.9</v>
      </c>
      <c r="D13" s="6">
        <v>0.3</v>
      </c>
      <c r="E13" s="3">
        <f t="shared" si="0"/>
        <v>1.575</v>
      </c>
      <c r="F13" s="2">
        <f t="shared" si="1"/>
        <v>1</v>
      </c>
      <c r="G13" s="3">
        <f t="shared" si="2"/>
        <v>18.425000000000001</v>
      </c>
    </row>
    <row r="14" spans="1:7" ht="15.75" x14ac:dyDescent="0.3">
      <c r="A14" s="12">
        <v>44568</v>
      </c>
      <c r="B14" s="6">
        <v>0.3</v>
      </c>
      <c r="C14" s="6">
        <v>0.8</v>
      </c>
      <c r="D14" s="6">
        <v>0.5</v>
      </c>
      <c r="E14" s="3">
        <f t="shared" si="0"/>
        <v>0.52500000000000002</v>
      </c>
      <c r="F14" s="2">
        <f t="shared" si="1"/>
        <v>1</v>
      </c>
      <c r="G14" s="3">
        <f t="shared" si="2"/>
        <v>19.475000000000001</v>
      </c>
    </row>
    <row r="15" spans="1:7" ht="15.75" x14ac:dyDescent="0.3">
      <c r="A15" s="12">
        <v>44569</v>
      </c>
      <c r="B15" s="6">
        <v>0</v>
      </c>
      <c r="C15" s="6">
        <v>1.1000000000000001</v>
      </c>
      <c r="D15" s="6">
        <v>2.7</v>
      </c>
      <c r="E15" s="3">
        <f t="shared" si="0"/>
        <v>1.625</v>
      </c>
      <c r="F15" s="2">
        <f t="shared" si="1"/>
        <v>1</v>
      </c>
      <c r="G15" s="3">
        <f t="shared" si="2"/>
        <v>18.375</v>
      </c>
    </row>
    <row r="16" spans="1:7" ht="15.75" x14ac:dyDescent="0.3">
      <c r="A16" s="12">
        <v>44570</v>
      </c>
      <c r="B16" s="6">
        <v>2.8</v>
      </c>
      <c r="C16" s="6">
        <v>3</v>
      </c>
      <c r="D16" s="6">
        <v>0.5</v>
      </c>
      <c r="E16" s="3">
        <f t="shared" si="0"/>
        <v>1.7</v>
      </c>
      <c r="F16" s="2">
        <f t="shared" si="1"/>
        <v>1</v>
      </c>
      <c r="G16" s="3">
        <f t="shared" si="2"/>
        <v>18.3</v>
      </c>
    </row>
    <row r="17" spans="1:7" ht="15.75" x14ac:dyDescent="0.3">
      <c r="A17" s="12">
        <v>44571</v>
      </c>
      <c r="B17" s="6">
        <v>-1.1000000000000001</v>
      </c>
      <c r="C17" s="6">
        <v>-0.5</v>
      </c>
      <c r="D17" s="6">
        <v>-1.1000000000000001</v>
      </c>
      <c r="E17" s="3">
        <f t="shared" si="0"/>
        <v>-0.95000000000000007</v>
      </c>
      <c r="F17" s="2">
        <f t="shared" si="1"/>
        <v>1</v>
      </c>
      <c r="G17" s="3">
        <f t="shared" si="2"/>
        <v>20.95</v>
      </c>
    </row>
    <row r="18" spans="1:7" ht="15.75" x14ac:dyDescent="0.3">
      <c r="A18" s="12">
        <v>44572</v>
      </c>
      <c r="B18" s="6">
        <v>-2.8</v>
      </c>
      <c r="C18" s="6">
        <v>-1.7</v>
      </c>
      <c r="D18" s="6">
        <v>-2.9</v>
      </c>
      <c r="E18" s="3">
        <f t="shared" si="0"/>
        <v>-2.5750000000000002</v>
      </c>
      <c r="F18" s="2">
        <f t="shared" si="1"/>
        <v>1</v>
      </c>
      <c r="G18" s="3">
        <f t="shared" si="2"/>
        <v>22.574999999999999</v>
      </c>
    </row>
    <row r="19" spans="1:7" ht="15.75" x14ac:dyDescent="0.3">
      <c r="A19" s="12">
        <v>44573</v>
      </c>
      <c r="B19" s="6">
        <v>-4.9000000000000004</v>
      </c>
      <c r="C19" s="6">
        <v>0.1</v>
      </c>
      <c r="D19" s="6">
        <v>0.2</v>
      </c>
      <c r="E19" s="3">
        <f t="shared" si="0"/>
        <v>-1.1000000000000001</v>
      </c>
      <c r="F19" s="2">
        <f t="shared" si="1"/>
        <v>1</v>
      </c>
      <c r="G19" s="3">
        <f t="shared" si="2"/>
        <v>21.1</v>
      </c>
    </row>
    <row r="20" spans="1:7" ht="15.75" x14ac:dyDescent="0.3">
      <c r="A20" s="12">
        <v>44574</v>
      </c>
      <c r="B20" s="6">
        <v>-1.2</v>
      </c>
      <c r="C20" s="6">
        <v>1.1000000000000001</v>
      </c>
      <c r="D20" s="6">
        <v>2.1</v>
      </c>
      <c r="E20" s="3">
        <f t="shared" si="0"/>
        <v>1.0249999999999999</v>
      </c>
      <c r="F20" s="2">
        <f t="shared" si="1"/>
        <v>1</v>
      </c>
      <c r="G20" s="3">
        <f t="shared" si="2"/>
        <v>18.975000000000001</v>
      </c>
    </row>
    <row r="21" spans="1:7" ht="15.75" x14ac:dyDescent="0.3">
      <c r="A21" s="12">
        <v>44575</v>
      </c>
      <c r="B21" s="6">
        <v>0</v>
      </c>
      <c r="C21" s="6">
        <v>8.6</v>
      </c>
      <c r="D21" s="6">
        <v>2.9</v>
      </c>
      <c r="E21" s="3">
        <f t="shared" si="0"/>
        <v>3.6</v>
      </c>
      <c r="F21" s="2">
        <f t="shared" si="1"/>
        <v>1</v>
      </c>
      <c r="G21" s="3">
        <f t="shared" si="2"/>
        <v>16.399999999999999</v>
      </c>
    </row>
    <row r="22" spans="1:7" ht="15.75" x14ac:dyDescent="0.3">
      <c r="A22" s="12">
        <v>44576</v>
      </c>
      <c r="B22" s="6">
        <v>-3.2</v>
      </c>
      <c r="C22" s="6">
        <v>-0.8</v>
      </c>
      <c r="D22" s="6">
        <v>-0.6</v>
      </c>
      <c r="E22" s="3">
        <f t="shared" si="0"/>
        <v>-1.2999999999999998</v>
      </c>
      <c r="F22" s="2">
        <f t="shared" si="1"/>
        <v>1</v>
      </c>
      <c r="G22" s="3">
        <f t="shared" si="2"/>
        <v>21.3</v>
      </c>
    </row>
    <row r="23" spans="1:7" ht="15.75" x14ac:dyDescent="0.3">
      <c r="A23" s="12">
        <v>44577</v>
      </c>
      <c r="B23" s="6">
        <v>-1.2</v>
      </c>
      <c r="C23" s="6">
        <v>-0.2</v>
      </c>
      <c r="D23" s="6">
        <v>-0.6</v>
      </c>
      <c r="E23" s="3">
        <f t="shared" si="0"/>
        <v>-0.65</v>
      </c>
      <c r="F23" s="2">
        <f t="shared" si="1"/>
        <v>1</v>
      </c>
      <c r="G23" s="3">
        <f t="shared" si="2"/>
        <v>20.65</v>
      </c>
    </row>
    <row r="24" spans="1:7" ht="15.75" x14ac:dyDescent="0.3">
      <c r="A24" s="12">
        <v>44578</v>
      </c>
      <c r="B24" s="6">
        <v>0</v>
      </c>
      <c r="C24" s="6">
        <v>1.6</v>
      </c>
      <c r="D24" s="6">
        <v>3</v>
      </c>
      <c r="E24" s="3">
        <f t="shared" si="0"/>
        <v>1.9</v>
      </c>
      <c r="F24" s="2">
        <f t="shared" si="1"/>
        <v>1</v>
      </c>
      <c r="G24" s="3">
        <f t="shared" si="2"/>
        <v>18.100000000000001</v>
      </c>
    </row>
    <row r="25" spans="1:7" ht="15.75" x14ac:dyDescent="0.3">
      <c r="A25" s="12">
        <v>44579</v>
      </c>
      <c r="B25" s="6">
        <v>3.9</v>
      </c>
      <c r="C25" s="6">
        <v>5.5</v>
      </c>
      <c r="D25" s="6">
        <v>2.6</v>
      </c>
      <c r="E25" s="3">
        <f t="shared" si="0"/>
        <v>3.65</v>
      </c>
      <c r="F25" s="2">
        <f t="shared" si="1"/>
        <v>1</v>
      </c>
      <c r="G25" s="3">
        <f t="shared" si="2"/>
        <v>16.350000000000001</v>
      </c>
    </row>
    <row r="26" spans="1:7" ht="15.75" x14ac:dyDescent="0.3">
      <c r="A26" s="12">
        <v>44580</v>
      </c>
      <c r="B26" s="6">
        <v>-0.1</v>
      </c>
      <c r="C26" s="6">
        <v>0.8</v>
      </c>
      <c r="D26" s="6">
        <v>2</v>
      </c>
      <c r="E26" s="3">
        <f t="shared" si="0"/>
        <v>1.175</v>
      </c>
      <c r="F26" s="2">
        <f t="shared" si="1"/>
        <v>1</v>
      </c>
      <c r="G26" s="3">
        <f t="shared" si="2"/>
        <v>18.824999999999999</v>
      </c>
    </row>
    <row r="27" spans="1:7" ht="15.75" x14ac:dyDescent="0.3">
      <c r="A27" s="12">
        <v>44581</v>
      </c>
      <c r="B27" s="6">
        <v>-0.3</v>
      </c>
      <c r="C27" s="6">
        <v>2.9</v>
      </c>
      <c r="D27" s="6">
        <v>0.2</v>
      </c>
      <c r="E27" s="3">
        <f t="shared" si="0"/>
        <v>0.75000000000000011</v>
      </c>
      <c r="F27" s="2">
        <f t="shared" si="1"/>
        <v>1</v>
      </c>
      <c r="G27" s="3">
        <f t="shared" si="2"/>
        <v>19.25</v>
      </c>
    </row>
    <row r="28" spans="1:7" ht="15.75" x14ac:dyDescent="0.3">
      <c r="A28" s="12">
        <v>44582</v>
      </c>
      <c r="B28" s="6">
        <v>-0.1</v>
      </c>
      <c r="C28" s="6">
        <v>2.9</v>
      </c>
      <c r="D28" s="6">
        <v>1.9</v>
      </c>
      <c r="E28" s="3">
        <f t="shared" si="0"/>
        <v>1.65</v>
      </c>
      <c r="F28" s="2">
        <f t="shared" si="1"/>
        <v>1</v>
      </c>
      <c r="G28" s="3">
        <f t="shared" si="2"/>
        <v>18.350000000000001</v>
      </c>
    </row>
    <row r="29" spans="1:7" ht="15.75" x14ac:dyDescent="0.3">
      <c r="A29" s="12">
        <v>44583</v>
      </c>
      <c r="B29" s="6">
        <v>1.7</v>
      </c>
      <c r="C29" s="6">
        <v>3.6</v>
      </c>
      <c r="D29" s="6">
        <v>3.4</v>
      </c>
      <c r="E29" s="3">
        <f t="shared" si="0"/>
        <v>3.0249999999999999</v>
      </c>
      <c r="F29" s="2">
        <f t="shared" si="1"/>
        <v>1</v>
      </c>
      <c r="G29" s="3">
        <f t="shared" si="2"/>
        <v>16.975000000000001</v>
      </c>
    </row>
    <row r="30" spans="1:7" ht="15.75" x14ac:dyDescent="0.3">
      <c r="A30" s="12">
        <v>44584</v>
      </c>
      <c r="B30" s="6">
        <v>2.5</v>
      </c>
      <c r="C30" s="6">
        <v>3.2</v>
      </c>
      <c r="D30" s="6">
        <v>2.5</v>
      </c>
      <c r="E30" s="3">
        <f t="shared" si="0"/>
        <v>2.6749999999999998</v>
      </c>
      <c r="F30" s="2">
        <f t="shared" si="1"/>
        <v>1</v>
      </c>
      <c r="G30" s="3">
        <f t="shared" si="2"/>
        <v>17.324999999999999</v>
      </c>
    </row>
    <row r="31" spans="1:7" ht="15.75" x14ac:dyDescent="0.3">
      <c r="A31" s="12">
        <v>44585</v>
      </c>
      <c r="B31" s="6">
        <v>-1.1000000000000001</v>
      </c>
      <c r="C31" s="6">
        <v>4.5</v>
      </c>
      <c r="D31" s="6">
        <v>0.2</v>
      </c>
      <c r="E31" s="3">
        <f t="shared" si="0"/>
        <v>0.95000000000000007</v>
      </c>
      <c r="F31" s="2">
        <f t="shared" si="1"/>
        <v>1</v>
      </c>
      <c r="G31" s="3">
        <f t="shared" si="2"/>
        <v>19.05</v>
      </c>
    </row>
    <row r="32" spans="1:7" ht="15.75" x14ac:dyDescent="0.3">
      <c r="A32" s="12">
        <v>44586</v>
      </c>
      <c r="B32" s="6">
        <v>-2.4</v>
      </c>
      <c r="C32" s="6">
        <v>-0.6</v>
      </c>
      <c r="D32" s="6">
        <v>-1.8</v>
      </c>
      <c r="E32" s="3">
        <f t="shared" si="0"/>
        <v>-1.65</v>
      </c>
      <c r="F32" s="2">
        <f t="shared" si="1"/>
        <v>1</v>
      </c>
      <c r="G32" s="3">
        <f t="shared" si="2"/>
        <v>21.65</v>
      </c>
    </row>
    <row r="33" spans="1:7" ht="15.75" x14ac:dyDescent="0.3">
      <c r="A33" s="12">
        <v>44587</v>
      </c>
      <c r="B33" s="6">
        <v>-1.2</v>
      </c>
      <c r="C33" s="6">
        <v>-1.7</v>
      </c>
      <c r="D33" s="6">
        <v>-1.1000000000000001</v>
      </c>
      <c r="E33" s="3">
        <f t="shared" si="0"/>
        <v>-1.2749999999999999</v>
      </c>
      <c r="F33" s="2">
        <f t="shared" si="1"/>
        <v>1</v>
      </c>
      <c r="G33" s="3">
        <f t="shared" si="2"/>
        <v>21.274999999999999</v>
      </c>
    </row>
    <row r="34" spans="1:7" ht="15.75" x14ac:dyDescent="0.3">
      <c r="A34" s="12">
        <v>44588</v>
      </c>
      <c r="B34" s="6">
        <v>-0.7</v>
      </c>
      <c r="C34" s="6">
        <v>-0.1</v>
      </c>
      <c r="D34" s="6">
        <v>1.3</v>
      </c>
      <c r="E34" s="3">
        <f t="shared" si="0"/>
        <v>0.45000000000000007</v>
      </c>
      <c r="F34" s="2">
        <f t="shared" si="1"/>
        <v>1</v>
      </c>
      <c r="G34" s="3">
        <f t="shared" si="2"/>
        <v>19.55</v>
      </c>
    </row>
    <row r="35" spans="1:7" ht="15.75" x14ac:dyDescent="0.3">
      <c r="A35" s="12">
        <v>44589</v>
      </c>
      <c r="B35" s="6">
        <v>0.2</v>
      </c>
      <c r="C35" s="6">
        <v>2.8</v>
      </c>
      <c r="D35" s="6">
        <v>2.5</v>
      </c>
      <c r="E35" s="3">
        <f t="shared" si="0"/>
        <v>2</v>
      </c>
      <c r="F35" s="2">
        <f t="shared" si="1"/>
        <v>1</v>
      </c>
      <c r="G35" s="3">
        <f t="shared" si="2"/>
        <v>18</v>
      </c>
    </row>
    <row r="36" spans="1:7" ht="15.75" x14ac:dyDescent="0.3">
      <c r="A36" s="12">
        <v>44590</v>
      </c>
      <c r="B36" s="6">
        <v>1.9</v>
      </c>
      <c r="C36" s="6">
        <v>4.5</v>
      </c>
      <c r="D36" s="6">
        <v>6.7</v>
      </c>
      <c r="E36" s="3">
        <f t="shared" si="0"/>
        <v>4.95</v>
      </c>
      <c r="F36" s="2">
        <f t="shared" si="1"/>
        <v>1</v>
      </c>
      <c r="G36" s="3">
        <f t="shared" si="2"/>
        <v>15.05</v>
      </c>
    </row>
    <row r="37" spans="1:7" ht="15.75" x14ac:dyDescent="0.3">
      <c r="A37" s="12">
        <v>44591</v>
      </c>
      <c r="B37" s="6">
        <v>2.8</v>
      </c>
      <c r="C37" s="6">
        <v>5</v>
      </c>
      <c r="D37" s="6">
        <v>1</v>
      </c>
      <c r="E37" s="3">
        <f t="shared" si="0"/>
        <v>2.4500000000000002</v>
      </c>
      <c r="F37" s="2">
        <f t="shared" si="1"/>
        <v>1</v>
      </c>
      <c r="G37" s="3">
        <f t="shared" si="2"/>
        <v>17.55</v>
      </c>
    </row>
    <row r="38" spans="1:7" ht="16.5" thickBot="1" x14ac:dyDescent="0.35">
      <c r="A38" s="12">
        <v>44592</v>
      </c>
      <c r="B38" s="6">
        <v>2.2999999999999998</v>
      </c>
      <c r="C38" s="6">
        <v>4</v>
      </c>
      <c r="D38" s="6">
        <v>2.5</v>
      </c>
      <c r="E38" s="3">
        <f t="shared" si="0"/>
        <v>2.8250000000000002</v>
      </c>
      <c r="F38" s="2">
        <f t="shared" si="1"/>
        <v>1</v>
      </c>
      <c r="G38" s="3">
        <f t="shared" si="2"/>
        <v>17.175000000000001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0.99677419354838659</v>
      </c>
      <c r="C40" s="13">
        <f>SUM(C8:C38)/31</f>
        <v>2.7967741935483872</v>
      </c>
      <c r="D40" s="13">
        <f>SUM(D8:D38)/31</f>
        <v>2.0483870967741939</v>
      </c>
      <c r="E40" s="3">
        <f>(B40+C40+D40+D40)/4</f>
        <v>1.9725806451612904</v>
      </c>
      <c r="F40" s="2">
        <f>SUM(F8:F38)</f>
        <v>31</v>
      </c>
      <c r="G40" s="3">
        <f>SUM(G8:G38)</f>
        <v>558.84999999999991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558.84999999999991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18.027419354838706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1.9725806451612939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workbookViewId="0">
      <selection activeCell="E17" sqref="E17"/>
    </sheetView>
  </sheetViews>
  <sheetFormatPr baseColWidth="10" defaultColWidth="10.7109375" defaultRowHeight="13.5" x14ac:dyDescent="0.25"/>
  <cols>
    <col min="1" max="1" width="11.5703125" style="17" customWidth="1"/>
    <col min="2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20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44593</v>
      </c>
      <c r="B8" s="6">
        <v>0.8</v>
      </c>
      <c r="C8" s="6">
        <v>2</v>
      </c>
      <c r="D8" s="6">
        <v>6.7</v>
      </c>
      <c r="E8" s="3">
        <f t="shared" ref="E8:E35" si="0">(B8+C8+D8+D8)/4</f>
        <v>4.05</v>
      </c>
      <c r="F8" s="2">
        <f t="shared" ref="F8:F35" si="1">IF(E8&gt;14.99,0,1)</f>
        <v>1</v>
      </c>
      <c r="G8" s="3">
        <f t="shared" ref="G8:G35" si="2">IF(F8=0,0,20-E8)</f>
        <v>15.95</v>
      </c>
    </row>
    <row r="9" spans="1:7" ht="15.75" x14ac:dyDescent="0.3">
      <c r="A9" s="12">
        <v>44594</v>
      </c>
      <c r="B9" s="6">
        <v>7</v>
      </c>
      <c r="C9" s="6">
        <v>6.8</v>
      </c>
      <c r="D9" s="6">
        <v>7.2</v>
      </c>
      <c r="E9" s="3">
        <f t="shared" si="0"/>
        <v>7.05</v>
      </c>
      <c r="F9" s="2">
        <f t="shared" si="1"/>
        <v>1</v>
      </c>
      <c r="G9" s="3">
        <f t="shared" si="2"/>
        <v>12.95</v>
      </c>
    </row>
    <row r="10" spans="1:7" ht="15.75" x14ac:dyDescent="0.3">
      <c r="A10" s="12">
        <v>44595</v>
      </c>
      <c r="B10" s="6">
        <v>6.1</v>
      </c>
      <c r="C10" s="6">
        <v>4.8</v>
      </c>
      <c r="D10" s="6">
        <v>4.0999999999999996</v>
      </c>
      <c r="E10" s="3">
        <f t="shared" si="0"/>
        <v>4.7749999999999995</v>
      </c>
      <c r="F10" s="2">
        <f t="shared" si="1"/>
        <v>1</v>
      </c>
      <c r="G10" s="3">
        <f t="shared" si="2"/>
        <v>15.225000000000001</v>
      </c>
    </row>
    <row r="11" spans="1:7" ht="15.75" x14ac:dyDescent="0.3">
      <c r="A11" s="12">
        <v>44596</v>
      </c>
      <c r="B11" s="6">
        <v>4.4000000000000004</v>
      </c>
      <c r="C11" s="6">
        <v>4.7</v>
      </c>
      <c r="D11" s="6">
        <v>3.4</v>
      </c>
      <c r="E11" s="3">
        <f t="shared" si="0"/>
        <v>3.9750000000000005</v>
      </c>
      <c r="F11" s="2">
        <f t="shared" si="1"/>
        <v>1</v>
      </c>
      <c r="G11" s="3">
        <f t="shared" si="2"/>
        <v>16.024999999999999</v>
      </c>
    </row>
    <row r="12" spans="1:7" ht="15.75" x14ac:dyDescent="0.3">
      <c r="A12" s="12">
        <v>44597</v>
      </c>
      <c r="B12" s="6">
        <v>0.5</v>
      </c>
      <c r="C12" s="6">
        <v>2.4</v>
      </c>
      <c r="D12" s="6">
        <v>2.5</v>
      </c>
      <c r="E12" s="3">
        <f t="shared" si="0"/>
        <v>1.9750000000000001</v>
      </c>
      <c r="F12" s="2">
        <f t="shared" si="1"/>
        <v>1</v>
      </c>
      <c r="G12" s="3">
        <f t="shared" si="2"/>
        <v>18.024999999999999</v>
      </c>
    </row>
    <row r="13" spans="1:7" ht="15.75" x14ac:dyDescent="0.3">
      <c r="A13" s="12">
        <v>44598</v>
      </c>
      <c r="B13" s="6">
        <v>4</v>
      </c>
      <c r="C13" s="6">
        <v>5</v>
      </c>
      <c r="D13" s="6">
        <v>5.5</v>
      </c>
      <c r="E13" s="3">
        <f t="shared" si="0"/>
        <v>5</v>
      </c>
      <c r="F13" s="2">
        <f t="shared" si="1"/>
        <v>1</v>
      </c>
      <c r="G13" s="3">
        <f t="shared" si="2"/>
        <v>15</v>
      </c>
    </row>
    <row r="14" spans="1:7" ht="15.75" x14ac:dyDescent="0.3">
      <c r="A14" s="12">
        <v>44599</v>
      </c>
      <c r="B14" s="6">
        <v>1.6</v>
      </c>
      <c r="C14" s="6">
        <v>4.5</v>
      </c>
      <c r="D14" s="6">
        <v>1.5</v>
      </c>
      <c r="E14" s="3">
        <f t="shared" si="0"/>
        <v>2.2749999999999999</v>
      </c>
      <c r="F14" s="2">
        <f t="shared" si="1"/>
        <v>1</v>
      </c>
      <c r="G14" s="3">
        <f t="shared" si="2"/>
        <v>17.725000000000001</v>
      </c>
    </row>
    <row r="15" spans="1:7" ht="15.75" x14ac:dyDescent="0.3">
      <c r="A15" s="12">
        <v>44600</v>
      </c>
      <c r="B15" s="6">
        <v>3.5</v>
      </c>
      <c r="C15" s="6">
        <v>5.7</v>
      </c>
      <c r="D15" s="6">
        <v>5.8</v>
      </c>
      <c r="E15" s="3">
        <f t="shared" si="0"/>
        <v>5.2</v>
      </c>
      <c r="F15" s="2">
        <f t="shared" si="1"/>
        <v>1</v>
      </c>
      <c r="G15" s="3">
        <f t="shared" si="2"/>
        <v>14.8</v>
      </c>
    </row>
    <row r="16" spans="1:7" ht="15.75" x14ac:dyDescent="0.3">
      <c r="A16" s="12">
        <v>44601</v>
      </c>
      <c r="B16" s="6">
        <v>5.2</v>
      </c>
      <c r="C16" s="6">
        <v>10</v>
      </c>
      <c r="D16" s="6">
        <v>5.6</v>
      </c>
      <c r="E16" s="3">
        <f t="shared" si="0"/>
        <v>6.6</v>
      </c>
      <c r="F16" s="2">
        <f t="shared" si="1"/>
        <v>1</v>
      </c>
      <c r="G16" s="3">
        <f t="shared" si="2"/>
        <v>13.4</v>
      </c>
    </row>
    <row r="17" spans="1:7" ht="15.75" x14ac:dyDescent="0.3">
      <c r="A17" s="12">
        <v>44602</v>
      </c>
      <c r="B17" s="6">
        <v>3.2</v>
      </c>
      <c r="C17" s="6">
        <v>4.5</v>
      </c>
      <c r="D17" s="6">
        <v>4.5999999999999996</v>
      </c>
      <c r="E17" s="3">
        <f t="shared" si="0"/>
        <v>4.2249999999999996</v>
      </c>
      <c r="F17" s="2">
        <f t="shared" si="1"/>
        <v>1</v>
      </c>
      <c r="G17" s="3">
        <f t="shared" si="2"/>
        <v>15.775</v>
      </c>
    </row>
    <row r="18" spans="1:7" ht="15.75" x14ac:dyDescent="0.3">
      <c r="A18" s="12">
        <v>44603</v>
      </c>
      <c r="B18" s="6">
        <v>0</v>
      </c>
      <c r="C18" s="6">
        <v>4.4000000000000004</v>
      </c>
      <c r="D18" s="6">
        <v>1.3</v>
      </c>
      <c r="E18" s="3">
        <f t="shared" si="0"/>
        <v>1.75</v>
      </c>
      <c r="F18" s="2">
        <f t="shared" si="1"/>
        <v>1</v>
      </c>
      <c r="G18" s="3">
        <f t="shared" si="2"/>
        <v>18.25</v>
      </c>
    </row>
    <row r="19" spans="1:7" ht="15.75" x14ac:dyDescent="0.3">
      <c r="A19" s="12">
        <v>44604</v>
      </c>
      <c r="B19" s="6">
        <v>-3.2</v>
      </c>
      <c r="C19" s="6">
        <v>3.6</v>
      </c>
      <c r="D19" s="6">
        <v>0.2</v>
      </c>
      <c r="E19" s="3">
        <f t="shared" si="0"/>
        <v>0.19999999999999996</v>
      </c>
      <c r="F19" s="2">
        <f t="shared" si="1"/>
        <v>1</v>
      </c>
      <c r="G19" s="3">
        <f t="shared" si="2"/>
        <v>19.8</v>
      </c>
    </row>
    <row r="20" spans="1:7" ht="15.75" x14ac:dyDescent="0.3">
      <c r="A20" s="12">
        <v>44605</v>
      </c>
      <c r="B20" s="6">
        <v>-2.7</v>
      </c>
      <c r="C20" s="6">
        <v>6.7</v>
      </c>
      <c r="D20" s="6">
        <v>6.9</v>
      </c>
      <c r="E20" s="3">
        <f t="shared" si="0"/>
        <v>4.45</v>
      </c>
      <c r="F20" s="2">
        <f t="shared" si="1"/>
        <v>1</v>
      </c>
      <c r="G20" s="3">
        <f t="shared" si="2"/>
        <v>15.55</v>
      </c>
    </row>
    <row r="21" spans="1:7" ht="15.75" x14ac:dyDescent="0.3">
      <c r="A21" s="12">
        <v>44606</v>
      </c>
      <c r="B21" s="6">
        <v>7.6</v>
      </c>
      <c r="C21" s="6">
        <v>7.9</v>
      </c>
      <c r="D21" s="6">
        <v>4.5</v>
      </c>
      <c r="E21" s="3">
        <f t="shared" si="0"/>
        <v>6.125</v>
      </c>
      <c r="F21" s="2">
        <f t="shared" si="1"/>
        <v>1</v>
      </c>
      <c r="G21" s="3">
        <f t="shared" si="2"/>
        <v>13.875</v>
      </c>
    </row>
    <row r="22" spans="1:7" ht="15.75" x14ac:dyDescent="0.3">
      <c r="A22" s="12">
        <v>44607</v>
      </c>
      <c r="B22" s="6">
        <v>3.9</v>
      </c>
      <c r="C22" s="6">
        <v>5.9</v>
      </c>
      <c r="D22" s="6">
        <v>5.3</v>
      </c>
      <c r="E22" s="3">
        <f t="shared" si="0"/>
        <v>5.1000000000000005</v>
      </c>
      <c r="F22" s="2">
        <f t="shared" si="1"/>
        <v>1</v>
      </c>
      <c r="G22" s="3">
        <f t="shared" si="2"/>
        <v>14.899999999999999</v>
      </c>
    </row>
    <row r="23" spans="1:7" ht="15.75" x14ac:dyDescent="0.3">
      <c r="A23" s="12">
        <v>44608</v>
      </c>
      <c r="B23" s="6">
        <v>6.4</v>
      </c>
      <c r="C23" s="6">
        <v>9.6999999999999993</v>
      </c>
      <c r="D23" s="6">
        <v>11.2</v>
      </c>
      <c r="E23" s="3">
        <f t="shared" si="0"/>
        <v>9.625</v>
      </c>
      <c r="F23" s="2">
        <f t="shared" si="1"/>
        <v>1</v>
      </c>
      <c r="G23" s="3">
        <f t="shared" si="2"/>
        <v>10.375</v>
      </c>
    </row>
    <row r="24" spans="1:7" ht="15.75" x14ac:dyDescent="0.3">
      <c r="A24" s="12">
        <v>44609</v>
      </c>
      <c r="B24" s="6">
        <v>8.4</v>
      </c>
      <c r="C24" s="6">
        <v>8.1</v>
      </c>
      <c r="D24" s="6">
        <v>6.7</v>
      </c>
      <c r="E24" s="3">
        <f t="shared" si="0"/>
        <v>7.4749999999999996</v>
      </c>
      <c r="F24" s="2">
        <f t="shared" si="1"/>
        <v>1</v>
      </c>
      <c r="G24" s="3">
        <f t="shared" si="2"/>
        <v>12.525</v>
      </c>
    </row>
    <row r="25" spans="1:7" ht="15.75" x14ac:dyDescent="0.3">
      <c r="A25" s="12">
        <v>44610</v>
      </c>
      <c r="B25" s="6">
        <v>6.3</v>
      </c>
      <c r="C25" s="6">
        <v>9.4</v>
      </c>
      <c r="D25" s="6">
        <v>6.7</v>
      </c>
      <c r="E25" s="3">
        <f t="shared" si="0"/>
        <v>7.2749999999999995</v>
      </c>
      <c r="F25" s="2">
        <f t="shared" si="1"/>
        <v>1</v>
      </c>
      <c r="G25" s="3">
        <f t="shared" si="2"/>
        <v>12.725000000000001</v>
      </c>
    </row>
    <row r="26" spans="1:7" ht="15.75" x14ac:dyDescent="0.3">
      <c r="A26" s="12">
        <v>44611</v>
      </c>
      <c r="B26" s="6">
        <v>2.5</v>
      </c>
      <c r="C26" s="6">
        <v>4.5999999999999996</v>
      </c>
      <c r="D26" s="6">
        <v>4.5999999999999996</v>
      </c>
      <c r="E26" s="3">
        <f t="shared" si="0"/>
        <v>4.0749999999999993</v>
      </c>
      <c r="F26" s="2">
        <f t="shared" si="1"/>
        <v>1</v>
      </c>
      <c r="G26" s="3">
        <f t="shared" si="2"/>
        <v>15.925000000000001</v>
      </c>
    </row>
    <row r="27" spans="1:7" ht="15.75" x14ac:dyDescent="0.3">
      <c r="A27" s="12">
        <v>44612</v>
      </c>
      <c r="B27" s="6">
        <v>5.5</v>
      </c>
      <c r="C27" s="6">
        <v>7.1</v>
      </c>
      <c r="D27" s="6">
        <v>8.1999999999999993</v>
      </c>
      <c r="E27" s="3">
        <f t="shared" si="0"/>
        <v>7.2499999999999991</v>
      </c>
      <c r="F27" s="2">
        <f t="shared" si="1"/>
        <v>1</v>
      </c>
      <c r="G27" s="3">
        <f t="shared" si="2"/>
        <v>12.75</v>
      </c>
    </row>
    <row r="28" spans="1:7" ht="15.75" x14ac:dyDescent="0.3">
      <c r="A28" s="12">
        <v>44613</v>
      </c>
      <c r="B28" s="6">
        <v>3.3</v>
      </c>
      <c r="C28" s="6">
        <v>4.3</v>
      </c>
      <c r="D28" s="6">
        <v>4.8</v>
      </c>
      <c r="E28" s="3">
        <f t="shared" si="0"/>
        <v>4.3</v>
      </c>
      <c r="F28" s="2">
        <f t="shared" si="1"/>
        <v>1</v>
      </c>
      <c r="G28" s="3">
        <f t="shared" si="2"/>
        <v>15.7</v>
      </c>
    </row>
    <row r="29" spans="1:7" ht="15.75" x14ac:dyDescent="0.3">
      <c r="A29" s="12">
        <v>44614</v>
      </c>
      <c r="B29" s="6">
        <v>1.7</v>
      </c>
      <c r="C29" s="6">
        <v>6.3</v>
      </c>
      <c r="D29" s="6">
        <v>7.4</v>
      </c>
      <c r="E29" s="3">
        <f t="shared" si="0"/>
        <v>5.7</v>
      </c>
      <c r="F29" s="2">
        <f t="shared" si="1"/>
        <v>1</v>
      </c>
      <c r="G29" s="3">
        <f t="shared" si="2"/>
        <v>14.3</v>
      </c>
    </row>
    <row r="30" spans="1:7" ht="15.75" x14ac:dyDescent="0.3">
      <c r="A30" s="12">
        <v>44615</v>
      </c>
      <c r="B30" s="6">
        <v>1.4</v>
      </c>
      <c r="C30" s="6">
        <v>9.1</v>
      </c>
      <c r="D30" s="6">
        <v>7.4</v>
      </c>
      <c r="E30" s="3">
        <f t="shared" si="0"/>
        <v>6.3249999999999993</v>
      </c>
      <c r="F30" s="2">
        <f t="shared" si="1"/>
        <v>1</v>
      </c>
      <c r="G30" s="3">
        <f t="shared" si="2"/>
        <v>13.675000000000001</v>
      </c>
    </row>
    <row r="31" spans="1:7" ht="15.75" x14ac:dyDescent="0.3">
      <c r="A31" s="12">
        <v>44616</v>
      </c>
      <c r="B31" s="6">
        <v>6.1</v>
      </c>
      <c r="C31" s="6">
        <v>8</v>
      </c>
      <c r="D31" s="6">
        <v>2.6</v>
      </c>
      <c r="E31" s="3">
        <f t="shared" si="0"/>
        <v>4.8250000000000002</v>
      </c>
      <c r="F31" s="2">
        <f t="shared" si="1"/>
        <v>1</v>
      </c>
      <c r="G31" s="3">
        <f t="shared" si="2"/>
        <v>15.175000000000001</v>
      </c>
    </row>
    <row r="32" spans="1:7" ht="15.75" x14ac:dyDescent="0.3">
      <c r="A32" s="12">
        <v>44617</v>
      </c>
      <c r="B32" s="6">
        <v>-0.5</v>
      </c>
      <c r="C32" s="6">
        <v>3</v>
      </c>
      <c r="D32" s="6">
        <v>1.5</v>
      </c>
      <c r="E32" s="3">
        <f t="shared" si="0"/>
        <v>1.375</v>
      </c>
      <c r="F32" s="2">
        <f t="shared" si="1"/>
        <v>1</v>
      </c>
      <c r="G32" s="3">
        <f t="shared" si="2"/>
        <v>18.625</v>
      </c>
    </row>
    <row r="33" spans="1:7" ht="15.75" x14ac:dyDescent="0.3">
      <c r="A33" s="12">
        <v>44618</v>
      </c>
      <c r="B33" s="6">
        <v>-1.4</v>
      </c>
      <c r="C33" s="6">
        <v>4.2</v>
      </c>
      <c r="D33" s="6">
        <v>2.2999999999999998</v>
      </c>
      <c r="E33" s="3">
        <f t="shared" si="0"/>
        <v>1.8499999999999999</v>
      </c>
      <c r="F33" s="2">
        <f t="shared" si="1"/>
        <v>1</v>
      </c>
      <c r="G33" s="3">
        <f t="shared" si="2"/>
        <v>18.149999999999999</v>
      </c>
    </row>
    <row r="34" spans="1:7" ht="15.75" x14ac:dyDescent="0.3">
      <c r="A34" s="12">
        <v>44619</v>
      </c>
      <c r="B34" s="6">
        <v>-1.5</v>
      </c>
      <c r="C34" s="6">
        <v>7.1</v>
      </c>
      <c r="D34" s="6">
        <v>3.6</v>
      </c>
      <c r="E34" s="3">
        <f>(B34+C34+D34+D34)/4</f>
        <v>3.1999999999999997</v>
      </c>
      <c r="F34" s="2">
        <f t="shared" si="1"/>
        <v>1</v>
      </c>
      <c r="G34" s="3">
        <f>IF(F34=0,0,20-E34)</f>
        <v>16.8</v>
      </c>
    </row>
    <row r="35" spans="1:7" ht="16.5" thickBot="1" x14ac:dyDescent="0.35">
      <c r="A35" s="12">
        <v>44620</v>
      </c>
      <c r="B35" s="6">
        <v>-2.2999999999999998</v>
      </c>
      <c r="C35" s="6">
        <v>7.3</v>
      </c>
      <c r="D35" s="6">
        <v>5.3</v>
      </c>
      <c r="E35" s="3">
        <f t="shared" si="0"/>
        <v>3.9000000000000004</v>
      </c>
      <c r="F35" s="2">
        <f t="shared" si="1"/>
        <v>1</v>
      </c>
      <c r="G35" s="3">
        <f t="shared" si="2"/>
        <v>16.100000000000001</v>
      </c>
    </row>
    <row r="36" spans="1:7" ht="16.5" thickTop="1" x14ac:dyDescent="0.3">
      <c r="A36" s="14"/>
      <c r="B36" s="8"/>
      <c r="C36" s="8"/>
      <c r="D36" s="8"/>
      <c r="E36" s="11"/>
      <c r="F36" s="10"/>
      <c r="G36" s="11"/>
    </row>
    <row r="37" spans="1:7" ht="15.75" x14ac:dyDescent="0.3">
      <c r="A37" s="1"/>
      <c r="B37" s="13">
        <f>SUM(B8:B35)/29</f>
        <v>2.682758620689655</v>
      </c>
      <c r="C37" s="13">
        <f>SUM(C8:C35)/29</f>
        <v>5.7620689655172415</v>
      </c>
      <c r="D37" s="13">
        <f>SUM(D8:D35)/29</f>
        <v>4.7379310344827585</v>
      </c>
      <c r="E37" s="3">
        <f>(B37+C37+D37+D37)/4</f>
        <v>4.4801724137931034</v>
      </c>
      <c r="F37" s="2">
        <f>SUM(F8:F35)</f>
        <v>28</v>
      </c>
      <c r="G37" s="3">
        <f>SUM(G8:G35)</f>
        <v>430.0750000000001</v>
      </c>
    </row>
    <row r="38" spans="1:7" ht="15.75" x14ac:dyDescent="0.3">
      <c r="A38" s="1"/>
      <c r="B38" s="2"/>
      <c r="C38" s="2"/>
      <c r="D38" s="2"/>
      <c r="E38" s="3"/>
      <c r="F38" s="2"/>
      <c r="G38" s="3"/>
    </row>
    <row r="39" spans="1:7" ht="15.75" x14ac:dyDescent="0.3">
      <c r="A39" s="1"/>
      <c r="B39" s="2"/>
      <c r="C39" s="15" t="s">
        <v>8</v>
      </c>
      <c r="D39" s="2"/>
      <c r="E39" s="3">
        <f>G37</f>
        <v>430.0750000000001</v>
      </c>
      <c r="F39" s="2"/>
      <c r="G39" s="3"/>
    </row>
    <row r="40" spans="1:7" ht="15.75" x14ac:dyDescent="0.3">
      <c r="A40" s="1"/>
      <c r="B40" s="2"/>
      <c r="C40" s="15" t="s">
        <v>9</v>
      </c>
      <c r="D40" s="2"/>
      <c r="E40" s="3">
        <f>IF(F37=0,0,G37/F37)</f>
        <v>15.359821428571433</v>
      </c>
      <c r="F40" s="2"/>
      <c r="G40" s="3"/>
    </row>
    <row r="41" spans="1:7" ht="15.75" x14ac:dyDescent="0.3">
      <c r="A41" s="1"/>
      <c r="B41" s="2"/>
      <c r="C41" s="15" t="s">
        <v>10</v>
      </c>
      <c r="D41" s="2"/>
      <c r="E41" s="20">
        <f>F37</f>
        <v>28</v>
      </c>
      <c r="F41" s="2"/>
      <c r="G41" s="3"/>
    </row>
    <row r="42" spans="1:7" ht="15.75" x14ac:dyDescent="0.3">
      <c r="A42" s="1"/>
      <c r="B42" s="2"/>
      <c r="C42" s="15" t="s">
        <v>11</v>
      </c>
      <c r="D42" s="2"/>
      <c r="E42" s="3">
        <f>20-E40</f>
        <v>4.6401785714285673</v>
      </c>
      <c r="F42" s="2"/>
      <c r="G42" s="3"/>
    </row>
    <row r="43" spans="1:7" x14ac:dyDescent="0.25">
      <c r="B43" s="18"/>
      <c r="C43" s="18"/>
      <c r="D43" s="18"/>
      <c r="E43" s="19"/>
      <c r="F43" s="18"/>
      <c r="G43" s="19"/>
    </row>
    <row r="45" spans="1:7" x14ac:dyDescent="0.25">
      <c r="B45" s="18"/>
      <c r="C45" s="18"/>
      <c r="D45" s="18"/>
      <c r="E45" s="19"/>
      <c r="F45" s="18"/>
      <c r="G45" s="19"/>
    </row>
    <row r="46" spans="1:7" x14ac:dyDescent="0.25">
      <c r="A46" s="21"/>
      <c r="B46" s="21"/>
      <c r="C46" s="21"/>
      <c r="D46" s="21"/>
      <c r="E46" s="22"/>
      <c r="F46" s="21"/>
      <c r="G46" s="22"/>
    </row>
    <row r="47" spans="1:7" x14ac:dyDescent="0.25">
      <c r="B47" s="18"/>
      <c r="C47" s="18"/>
      <c r="D47" s="18"/>
      <c r="E47" s="19"/>
      <c r="F47" s="18"/>
      <c r="G47" s="19"/>
    </row>
    <row r="48" spans="1:7" x14ac:dyDescent="0.25">
      <c r="B48" s="18"/>
      <c r="C48" s="18"/>
      <c r="D48" s="18"/>
      <c r="E48" s="19"/>
      <c r="F48" s="18"/>
      <c r="G48" s="19"/>
    </row>
    <row r="49" spans="2:7" x14ac:dyDescent="0.25">
      <c r="B49" s="18"/>
      <c r="C49" s="18"/>
      <c r="D49" s="18"/>
      <c r="E49" s="19"/>
      <c r="F49" s="18"/>
      <c r="G49" s="19"/>
    </row>
    <row r="50" spans="2:7" x14ac:dyDescent="0.25">
      <c r="B50" s="18"/>
      <c r="C50" s="18"/>
      <c r="D50" s="18"/>
      <c r="E50" s="19"/>
      <c r="F50" s="18"/>
      <c r="G50" s="19"/>
    </row>
    <row r="51" spans="2:7" x14ac:dyDescent="0.25">
      <c r="B51" s="18"/>
      <c r="C51" s="18"/>
      <c r="D51" s="18"/>
      <c r="E51" s="19"/>
      <c r="F51" s="18"/>
      <c r="G51" s="19"/>
    </row>
    <row r="52" spans="2:7" x14ac:dyDescent="0.25">
      <c r="B52" s="18"/>
      <c r="C52" s="18"/>
      <c r="D52" s="18"/>
      <c r="E52" s="19"/>
      <c r="F52" s="18"/>
      <c r="G52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zoomScaleNormal="100" workbookViewId="0">
      <selection activeCell="C8" sqref="C8:D38"/>
    </sheetView>
  </sheetViews>
  <sheetFormatPr baseColWidth="10" defaultColWidth="10.7109375" defaultRowHeight="13.5" x14ac:dyDescent="0.25"/>
  <cols>
    <col min="1" max="7" width="11.42578125" style="17"/>
  </cols>
  <sheetData>
    <row r="1" spans="1:7" ht="15.75" x14ac:dyDescent="0.3">
      <c r="A1" s="1"/>
      <c r="B1" s="2"/>
      <c r="C1" s="2"/>
      <c r="D1" s="2"/>
      <c r="E1" s="3"/>
      <c r="F1" s="2"/>
      <c r="G1" s="3"/>
    </row>
    <row r="2" spans="1:7" s="24" customFormat="1" ht="15.75" x14ac:dyDescent="0.3">
      <c r="A2" s="23" t="s">
        <v>14</v>
      </c>
      <c r="B2" s="23"/>
      <c r="C2" s="23"/>
      <c r="D2" s="23"/>
      <c r="E2" s="23"/>
      <c r="F2" s="23"/>
      <c r="G2" s="23"/>
    </row>
    <row r="3" spans="1:7" ht="15.75" x14ac:dyDescent="0.3">
      <c r="A3" s="1"/>
      <c r="B3" s="2"/>
      <c r="C3" s="2"/>
      <c r="D3" s="2"/>
      <c r="E3" s="3"/>
      <c r="F3" s="2"/>
      <c r="G3" s="3"/>
    </row>
    <row r="4" spans="1:7" ht="15.75" x14ac:dyDescent="0.3">
      <c r="A4" s="4" t="s">
        <v>0</v>
      </c>
      <c r="B4" s="4"/>
      <c r="C4" s="4"/>
      <c r="D4" s="4"/>
      <c r="E4" s="5"/>
      <c r="F4" s="4"/>
      <c r="G4" s="5"/>
    </row>
    <row r="5" spans="1:7" ht="15.75" x14ac:dyDescent="0.3">
      <c r="A5" s="1"/>
      <c r="B5" s="2"/>
      <c r="C5" s="2"/>
      <c r="D5" s="2"/>
      <c r="E5" s="3"/>
      <c r="F5" s="2"/>
      <c r="G5" s="3"/>
    </row>
    <row r="6" spans="1:7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6.5" thickTop="1" x14ac:dyDescent="0.3">
      <c r="A7" s="8"/>
      <c r="B7" s="8"/>
      <c r="C7" s="8"/>
      <c r="D7" s="8"/>
      <c r="E7" s="11"/>
      <c r="F7" s="10"/>
      <c r="G7" s="11"/>
    </row>
    <row r="8" spans="1:7" ht="15.75" x14ac:dyDescent="0.3">
      <c r="A8" s="12">
        <v>44621</v>
      </c>
      <c r="B8" s="6">
        <v>-0.8</v>
      </c>
      <c r="C8" s="6">
        <v>7.4</v>
      </c>
      <c r="D8" s="6">
        <v>5</v>
      </c>
      <c r="E8" s="3">
        <f t="shared" ref="E8:E38" si="0">(B8+C8+D8+D8)/4</f>
        <v>4.1500000000000004</v>
      </c>
      <c r="F8" s="2">
        <f t="shared" ref="F8:F38" si="1">IF(E8&gt;14.99,0,1)</f>
        <v>1</v>
      </c>
      <c r="G8" s="3">
        <f t="shared" ref="G8:G38" si="2">IF(F8=0,0,20-E8)</f>
        <v>15.85</v>
      </c>
    </row>
    <row r="9" spans="1:7" ht="15.75" x14ac:dyDescent="0.3">
      <c r="A9" s="12">
        <v>44622</v>
      </c>
      <c r="B9" s="6">
        <v>-0.6</v>
      </c>
      <c r="C9" s="6">
        <v>5.8</v>
      </c>
      <c r="D9" s="6">
        <v>3.2</v>
      </c>
      <c r="E9" s="3">
        <f t="shared" si="0"/>
        <v>2.9000000000000004</v>
      </c>
      <c r="F9" s="2">
        <f t="shared" si="1"/>
        <v>1</v>
      </c>
      <c r="G9" s="3">
        <f t="shared" si="2"/>
        <v>17.100000000000001</v>
      </c>
    </row>
    <row r="10" spans="1:7" ht="15.75" x14ac:dyDescent="0.3">
      <c r="A10" s="12">
        <v>44623</v>
      </c>
      <c r="B10" s="6">
        <v>-1</v>
      </c>
      <c r="C10" s="6">
        <v>8.1</v>
      </c>
      <c r="D10" s="6">
        <v>5.9</v>
      </c>
      <c r="E10" s="3">
        <f t="shared" si="0"/>
        <v>4.7249999999999996</v>
      </c>
      <c r="F10" s="2">
        <f t="shared" si="1"/>
        <v>1</v>
      </c>
      <c r="G10" s="3">
        <f t="shared" si="2"/>
        <v>15.275</v>
      </c>
    </row>
    <row r="11" spans="1:7" ht="15.75" x14ac:dyDescent="0.3">
      <c r="A11" s="12">
        <v>44624</v>
      </c>
      <c r="B11" s="6">
        <v>-0.8</v>
      </c>
      <c r="C11" s="6">
        <v>7.8</v>
      </c>
      <c r="D11" s="6">
        <v>3.9</v>
      </c>
      <c r="E11" s="3">
        <f t="shared" si="0"/>
        <v>3.7</v>
      </c>
      <c r="F11" s="2">
        <f t="shared" si="1"/>
        <v>1</v>
      </c>
      <c r="G11" s="3">
        <f t="shared" si="2"/>
        <v>16.3</v>
      </c>
    </row>
    <row r="12" spans="1:7" ht="15.75" x14ac:dyDescent="0.3">
      <c r="A12" s="12">
        <v>44625</v>
      </c>
      <c r="B12" s="6">
        <v>-2</v>
      </c>
      <c r="C12" s="6">
        <v>6.1</v>
      </c>
      <c r="D12" s="6">
        <v>2.2999999999999998</v>
      </c>
      <c r="E12" s="3">
        <f t="shared" si="0"/>
        <v>2.1749999999999998</v>
      </c>
      <c r="F12" s="2">
        <f t="shared" si="1"/>
        <v>1</v>
      </c>
      <c r="G12" s="3">
        <f t="shared" si="2"/>
        <v>17.824999999999999</v>
      </c>
    </row>
    <row r="13" spans="1:7" ht="15.75" x14ac:dyDescent="0.3">
      <c r="A13" s="12">
        <v>44626</v>
      </c>
      <c r="B13" s="6">
        <v>-3</v>
      </c>
      <c r="C13" s="6">
        <v>4.3</v>
      </c>
      <c r="D13" s="6">
        <v>2.2000000000000002</v>
      </c>
      <c r="E13" s="3">
        <f t="shared" si="0"/>
        <v>1.425</v>
      </c>
      <c r="F13" s="2">
        <f t="shared" si="1"/>
        <v>1</v>
      </c>
      <c r="G13" s="3">
        <f t="shared" si="2"/>
        <v>18.574999999999999</v>
      </c>
    </row>
    <row r="14" spans="1:7" ht="15.75" x14ac:dyDescent="0.3">
      <c r="A14" s="12">
        <v>44627</v>
      </c>
      <c r="B14" s="6">
        <v>-4.0999999999999996</v>
      </c>
      <c r="C14" s="6">
        <v>2.4</v>
      </c>
      <c r="D14" s="6">
        <v>-0.1</v>
      </c>
      <c r="E14" s="3">
        <f t="shared" si="0"/>
        <v>-0.47499999999999998</v>
      </c>
      <c r="F14" s="2">
        <f t="shared" si="1"/>
        <v>1</v>
      </c>
      <c r="G14" s="3">
        <f t="shared" si="2"/>
        <v>20.475000000000001</v>
      </c>
    </row>
    <row r="15" spans="1:7" ht="15.75" x14ac:dyDescent="0.3">
      <c r="A15" s="12">
        <v>44628</v>
      </c>
      <c r="B15" s="6">
        <v>-1</v>
      </c>
      <c r="C15" s="6">
        <v>7.3</v>
      </c>
      <c r="D15" s="6">
        <v>4</v>
      </c>
      <c r="E15" s="3">
        <f t="shared" si="0"/>
        <v>3.5750000000000002</v>
      </c>
      <c r="F15" s="2">
        <f t="shared" si="1"/>
        <v>1</v>
      </c>
      <c r="G15" s="3">
        <f t="shared" si="2"/>
        <v>16.425000000000001</v>
      </c>
    </row>
    <row r="16" spans="1:7" ht="15.75" x14ac:dyDescent="0.3">
      <c r="A16" s="12">
        <v>44629</v>
      </c>
      <c r="B16" s="6">
        <v>-1.2</v>
      </c>
      <c r="C16" s="6">
        <v>9.4</v>
      </c>
      <c r="D16" s="6">
        <v>7.1</v>
      </c>
      <c r="E16" s="3">
        <f t="shared" si="0"/>
        <v>5.6</v>
      </c>
      <c r="F16" s="2">
        <f t="shared" si="1"/>
        <v>1</v>
      </c>
      <c r="G16" s="3">
        <f t="shared" si="2"/>
        <v>14.4</v>
      </c>
    </row>
    <row r="17" spans="1:7" ht="15.75" x14ac:dyDescent="0.3">
      <c r="A17" s="12">
        <v>44630</v>
      </c>
      <c r="B17" s="6">
        <v>1.2</v>
      </c>
      <c r="C17" s="6">
        <v>12.3</v>
      </c>
      <c r="D17" s="6">
        <v>8.6999999999999993</v>
      </c>
      <c r="E17" s="3">
        <f t="shared" si="0"/>
        <v>7.7249999999999996</v>
      </c>
      <c r="F17" s="2">
        <f t="shared" si="1"/>
        <v>1</v>
      </c>
      <c r="G17" s="3">
        <f t="shared" si="2"/>
        <v>12.275</v>
      </c>
    </row>
    <row r="18" spans="1:7" ht="15.75" x14ac:dyDescent="0.3">
      <c r="A18" s="12">
        <v>44631</v>
      </c>
      <c r="B18" s="6">
        <v>3</v>
      </c>
      <c r="C18" s="6">
        <v>12.5</v>
      </c>
      <c r="D18" s="6">
        <v>9.8000000000000007</v>
      </c>
      <c r="E18" s="3">
        <f t="shared" si="0"/>
        <v>8.7750000000000004</v>
      </c>
      <c r="F18" s="2">
        <f t="shared" si="1"/>
        <v>1</v>
      </c>
      <c r="G18" s="3">
        <f t="shared" si="2"/>
        <v>11.225</v>
      </c>
    </row>
    <row r="19" spans="1:7" ht="15.75" x14ac:dyDescent="0.3">
      <c r="A19" s="12">
        <v>44632</v>
      </c>
      <c r="B19" s="6">
        <v>6.7</v>
      </c>
      <c r="C19" s="6">
        <v>11.6</v>
      </c>
      <c r="D19" s="6">
        <v>7.7</v>
      </c>
      <c r="E19" s="3">
        <f t="shared" si="0"/>
        <v>8.4250000000000007</v>
      </c>
      <c r="F19" s="2">
        <f t="shared" si="1"/>
        <v>1</v>
      </c>
      <c r="G19" s="3">
        <f t="shared" si="2"/>
        <v>11.574999999999999</v>
      </c>
    </row>
    <row r="20" spans="1:7" ht="15.75" x14ac:dyDescent="0.3">
      <c r="A20" s="12">
        <v>44633</v>
      </c>
      <c r="B20" s="6">
        <v>5</v>
      </c>
      <c r="C20" s="6">
        <v>11.9</v>
      </c>
      <c r="D20" s="6">
        <v>7.6</v>
      </c>
      <c r="E20" s="3">
        <f t="shared" si="0"/>
        <v>8.0250000000000004</v>
      </c>
      <c r="F20" s="2">
        <f t="shared" si="1"/>
        <v>1</v>
      </c>
      <c r="G20" s="3">
        <f t="shared" si="2"/>
        <v>11.975</v>
      </c>
    </row>
    <row r="21" spans="1:7" ht="15.75" x14ac:dyDescent="0.3">
      <c r="A21" s="12">
        <v>44634</v>
      </c>
      <c r="B21" s="6">
        <v>5.2</v>
      </c>
      <c r="C21" s="6">
        <v>9.5</v>
      </c>
      <c r="D21" s="6">
        <v>7</v>
      </c>
      <c r="E21" s="3">
        <f t="shared" si="0"/>
        <v>7.1749999999999998</v>
      </c>
      <c r="F21" s="2">
        <f t="shared" si="1"/>
        <v>1</v>
      </c>
      <c r="G21" s="3">
        <f t="shared" si="2"/>
        <v>12.824999999999999</v>
      </c>
    </row>
    <row r="22" spans="1:7" ht="15.75" x14ac:dyDescent="0.3">
      <c r="A22" s="12">
        <v>44635</v>
      </c>
      <c r="B22" s="6">
        <v>5</v>
      </c>
      <c r="C22" s="6">
        <v>5.2</v>
      </c>
      <c r="D22" s="6">
        <v>5.4</v>
      </c>
      <c r="E22" s="3">
        <f t="shared" si="0"/>
        <v>5.25</v>
      </c>
      <c r="F22" s="2">
        <f t="shared" si="1"/>
        <v>1</v>
      </c>
      <c r="G22" s="3">
        <f t="shared" si="2"/>
        <v>14.75</v>
      </c>
    </row>
    <row r="23" spans="1:7" ht="15.75" x14ac:dyDescent="0.3">
      <c r="A23" s="12">
        <v>44636</v>
      </c>
      <c r="B23" s="6">
        <v>3.8</v>
      </c>
      <c r="C23" s="6">
        <v>8.5</v>
      </c>
      <c r="D23" s="6">
        <v>7.8</v>
      </c>
      <c r="E23" s="3">
        <f t="shared" si="0"/>
        <v>6.9750000000000005</v>
      </c>
      <c r="F23" s="2">
        <f t="shared" si="1"/>
        <v>1</v>
      </c>
      <c r="G23" s="3">
        <f t="shared" si="2"/>
        <v>13.024999999999999</v>
      </c>
    </row>
    <row r="24" spans="1:7" ht="15.75" x14ac:dyDescent="0.3">
      <c r="A24" s="12">
        <v>44637</v>
      </c>
      <c r="B24" s="6">
        <v>7.7</v>
      </c>
      <c r="C24" s="6">
        <v>8.1</v>
      </c>
      <c r="D24" s="6">
        <v>5.6</v>
      </c>
      <c r="E24" s="3">
        <f t="shared" si="0"/>
        <v>6.75</v>
      </c>
      <c r="F24" s="2">
        <f t="shared" si="1"/>
        <v>1</v>
      </c>
      <c r="G24" s="3">
        <f t="shared" si="2"/>
        <v>13.25</v>
      </c>
    </row>
    <row r="25" spans="1:7" ht="15.75" x14ac:dyDescent="0.3">
      <c r="A25" s="12">
        <v>44638</v>
      </c>
      <c r="B25" s="6">
        <v>3.4</v>
      </c>
      <c r="C25" s="6">
        <v>10.7</v>
      </c>
      <c r="D25" s="6">
        <v>8.1999999999999993</v>
      </c>
      <c r="E25" s="3">
        <f t="shared" si="0"/>
        <v>7.6249999999999991</v>
      </c>
      <c r="F25" s="2">
        <f t="shared" si="1"/>
        <v>1</v>
      </c>
      <c r="G25" s="3">
        <f t="shared" si="2"/>
        <v>12.375</v>
      </c>
    </row>
    <row r="26" spans="1:7" ht="15.75" x14ac:dyDescent="0.3">
      <c r="A26" s="12">
        <v>44639</v>
      </c>
      <c r="B26" s="6">
        <v>3.2</v>
      </c>
      <c r="C26" s="6">
        <v>11.1</v>
      </c>
      <c r="D26" s="6">
        <v>5.6</v>
      </c>
      <c r="E26" s="3">
        <f t="shared" si="0"/>
        <v>6.375</v>
      </c>
      <c r="F26" s="2">
        <f t="shared" si="1"/>
        <v>1</v>
      </c>
      <c r="G26" s="3">
        <f t="shared" si="2"/>
        <v>13.625</v>
      </c>
    </row>
    <row r="27" spans="1:7" ht="15.75" x14ac:dyDescent="0.3">
      <c r="A27" s="12">
        <v>44640</v>
      </c>
      <c r="B27" s="6">
        <v>1</v>
      </c>
      <c r="C27" s="6">
        <v>5.9</v>
      </c>
      <c r="D27" s="6">
        <v>5.8</v>
      </c>
      <c r="E27" s="3">
        <f t="shared" si="0"/>
        <v>4.625</v>
      </c>
      <c r="F27" s="2">
        <f t="shared" si="1"/>
        <v>1</v>
      </c>
      <c r="G27" s="3">
        <f t="shared" si="2"/>
        <v>15.375</v>
      </c>
    </row>
    <row r="28" spans="1:7" ht="15.75" x14ac:dyDescent="0.3">
      <c r="A28" s="12">
        <v>44641</v>
      </c>
      <c r="B28" s="6">
        <v>6.4</v>
      </c>
      <c r="C28" s="6">
        <v>14.8</v>
      </c>
      <c r="D28" s="6">
        <v>11.5</v>
      </c>
      <c r="E28" s="3">
        <f t="shared" si="0"/>
        <v>11.05</v>
      </c>
      <c r="F28" s="2">
        <f t="shared" si="1"/>
        <v>1</v>
      </c>
      <c r="G28" s="3">
        <f t="shared" si="2"/>
        <v>8.9499999999999993</v>
      </c>
    </row>
    <row r="29" spans="1:7" ht="15.75" x14ac:dyDescent="0.3">
      <c r="A29" s="12">
        <v>44642</v>
      </c>
      <c r="B29" s="6">
        <v>4.7</v>
      </c>
      <c r="C29" s="6">
        <v>14.3</v>
      </c>
      <c r="D29" s="6">
        <v>9.8000000000000007</v>
      </c>
      <c r="E29" s="3">
        <f t="shared" si="0"/>
        <v>9.65</v>
      </c>
      <c r="F29" s="2">
        <f t="shared" si="1"/>
        <v>1</v>
      </c>
      <c r="G29" s="3">
        <f t="shared" si="2"/>
        <v>10.35</v>
      </c>
    </row>
    <row r="30" spans="1:7" ht="15.75" x14ac:dyDescent="0.3">
      <c r="A30" s="12">
        <v>44643</v>
      </c>
      <c r="B30" s="6">
        <v>5.4</v>
      </c>
      <c r="C30" s="6">
        <v>16</v>
      </c>
      <c r="D30" s="6">
        <v>11.6</v>
      </c>
      <c r="E30" s="3">
        <f t="shared" si="0"/>
        <v>11.15</v>
      </c>
      <c r="F30" s="2">
        <f t="shared" si="1"/>
        <v>1</v>
      </c>
      <c r="G30" s="3">
        <f t="shared" si="2"/>
        <v>8.85</v>
      </c>
    </row>
    <row r="31" spans="1:7" ht="15.75" x14ac:dyDescent="0.3">
      <c r="A31" s="12">
        <v>44644</v>
      </c>
      <c r="B31" s="6">
        <v>6.7</v>
      </c>
      <c r="C31" s="6">
        <v>16.2</v>
      </c>
      <c r="D31" s="6">
        <v>13.5</v>
      </c>
      <c r="E31" s="3">
        <f t="shared" si="0"/>
        <v>12.475</v>
      </c>
      <c r="F31" s="2">
        <f t="shared" si="1"/>
        <v>1</v>
      </c>
      <c r="G31" s="3">
        <f t="shared" si="2"/>
        <v>7.5250000000000004</v>
      </c>
    </row>
    <row r="32" spans="1:7" ht="15.75" x14ac:dyDescent="0.3">
      <c r="A32" s="12">
        <v>44645</v>
      </c>
      <c r="B32" s="6">
        <v>6.2</v>
      </c>
      <c r="C32" s="6">
        <v>15.5</v>
      </c>
      <c r="D32" s="6">
        <v>10.3</v>
      </c>
      <c r="E32" s="3">
        <f t="shared" si="0"/>
        <v>10.574999999999999</v>
      </c>
      <c r="F32" s="2">
        <f t="shared" si="1"/>
        <v>1</v>
      </c>
      <c r="G32" s="3">
        <f t="shared" si="2"/>
        <v>9.4250000000000007</v>
      </c>
    </row>
    <row r="33" spans="1:7" ht="15.75" x14ac:dyDescent="0.3">
      <c r="A33" s="12">
        <v>44646</v>
      </c>
      <c r="B33" s="6">
        <v>6</v>
      </c>
      <c r="C33" s="6">
        <v>15.6</v>
      </c>
      <c r="D33" s="6">
        <v>10.199999999999999</v>
      </c>
      <c r="E33" s="3">
        <f t="shared" si="0"/>
        <v>10.5</v>
      </c>
      <c r="F33" s="2">
        <f t="shared" si="1"/>
        <v>1</v>
      </c>
      <c r="G33" s="3">
        <f t="shared" si="2"/>
        <v>9.5</v>
      </c>
    </row>
    <row r="34" spans="1:7" ht="15.75" x14ac:dyDescent="0.3">
      <c r="A34" s="12">
        <v>44647</v>
      </c>
      <c r="B34" s="6">
        <v>6.2</v>
      </c>
      <c r="C34" s="6">
        <v>16.5</v>
      </c>
      <c r="D34" s="6">
        <v>14.4</v>
      </c>
      <c r="E34" s="3">
        <f t="shared" si="0"/>
        <v>12.875</v>
      </c>
      <c r="F34" s="2">
        <f t="shared" si="1"/>
        <v>1</v>
      </c>
      <c r="G34" s="3">
        <f t="shared" si="2"/>
        <v>7.125</v>
      </c>
    </row>
    <row r="35" spans="1:7" ht="15.75" x14ac:dyDescent="0.3">
      <c r="A35" s="12">
        <v>44648</v>
      </c>
      <c r="B35" s="6">
        <v>8</v>
      </c>
      <c r="C35" s="6">
        <v>17.100000000000001</v>
      </c>
      <c r="D35" s="6">
        <v>16</v>
      </c>
      <c r="E35" s="3">
        <f t="shared" si="0"/>
        <v>14.275</v>
      </c>
      <c r="F35" s="2">
        <f t="shared" si="1"/>
        <v>1</v>
      </c>
      <c r="G35" s="3">
        <f t="shared" si="2"/>
        <v>5.7249999999999996</v>
      </c>
    </row>
    <row r="36" spans="1:7" ht="15.75" x14ac:dyDescent="0.3">
      <c r="A36" s="12">
        <v>44649</v>
      </c>
      <c r="B36" s="6">
        <v>8.1999999999999993</v>
      </c>
      <c r="C36" s="6">
        <v>14.6</v>
      </c>
      <c r="D36" s="6">
        <v>13.2</v>
      </c>
      <c r="E36" s="3">
        <f t="shared" si="0"/>
        <v>12.3</v>
      </c>
      <c r="F36" s="2">
        <f t="shared" si="1"/>
        <v>1</v>
      </c>
      <c r="G36" s="3">
        <f t="shared" si="2"/>
        <v>7.6999999999999993</v>
      </c>
    </row>
    <row r="37" spans="1:7" ht="15.75" x14ac:dyDescent="0.3">
      <c r="A37" s="12">
        <v>44650</v>
      </c>
      <c r="B37" s="6">
        <v>7.2</v>
      </c>
      <c r="C37" s="6">
        <v>7.4</v>
      </c>
      <c r="D37" s="6">
        <v>8.1999999999999993</v>
      </c>
      <c r="E37" s="3">
        <f t="shared" si="0"/>
        <v>7.75</v>
      </c>
      <c r="F37" s="2">
        <f t="shared" si="1"/>
        <v>1</v>
      </c>
      <c r="G37" s="3">
        <f t="shared" si="2"/>
        <v>12.25</v>
      </c>
    </row>
    <row r="38" spans="1:7" ht="16.5" thickBot="1" x14ac:dyDescent="0.35">
      <c r="A38" s="12">
        <v>44651</v>
      </c>
      <c r="B38" s="6">
        <v>5.0999999999999996</v>
      </c>
      <c r="C38" s="6">
        <v>4.8</v>
      </c>
      <c r="D38" s="6">
        <v>2</v>
      </c>
      <c r="E38" s="3">
        <f t="shared" si="0"/>
        <v>3.4749999999999996</v>
      </c>
      <c r="F38" s="2">
        <f t="shared" si="1"/>
        <v>1</v>
      </c>
      <c r="G38" s="3">
        <f t="shared" si="2"/>
        <v>16.524999999999999</v>
      </c>
    </row>
    <row r="39" spans="1:7" ht="16.5" thickTop="1" x14ac:dyDescent="0.3">
      <c r="A39" s="14"/>
      <c r="B39" s="8"/>
      <c r="C39" s="8"/>
      <c r="D39" s="8"/>
      <c r="E39" s="11"/>
      <c r="F39" s="10"/>
      <c r="G39" s="11"/>
    </row>
    <row r="40" spans="1:7" ht="15.75" x14ac:dyDescent="0.3">
      <c r="A40" s="1"/>
      <c r="B40" s="13">
        <f>SUM(B8:B38)/31</f>
        <v>3.2516129032258068</v>
      </c>
      <c r="C40" s="13">
        <f>SUM(C8:C38)/31</f>
        <v>10.280645161290325</v>
      </c>
      <c r="D40" s="13">
        <f>SUM(D8:D38)/31</f>
        <v>7.5290322580645155</v>
      </c>
      <c r="E40" s="3">
        <f>(B40+C40+D40+D40)/4</f>
        <v>7.1475806451612902</v>
      </c>
      <c r="F40" s="2">
        <f>SUM(F8:F38)</f>
        <v>31</v>
      </c>
      <c r="G40" s="3">
        <f>SUM(G8:G38)</f>
        <v>398.42500000000001</v>
      </c>
    </row>
    <row r="41" spans="1:7" ht="15.75" x14ac:dyDescent="0.3">
      <c r="A41" s="1"/>
      <c r="B41" s="2"/>
      <c r="C41" s="2"/>
      <c r="D41" s="2"/>
      <c r="E41" s="3"/>
      <c r="F41" s="2"/>
      <c r="G41" s="3"/>
    </row>
    <row r="42" spans="1:7" ht="15.75" x14ac:dyDescent="0.3">
      <c r="A42" s="1"/>
      <c r="B42" s="2"/>
      <c r="C42" s="15" t="s">
        <v>8</v>
      </c>
      <c r="D42" s="2"/>
      <c r="E42" s="3">
        <f>G40</f>
        <v>398.42500000000001</v>
      </c>
      <c r="F42" s="2"/>
      <c r="G42" s="3"/>
    </row>
    <row r="43" spans="1:7" ht="15.75" x14ac:dyDescent="0.3">
      <c r="A43" s="1"/>
      <c r="B43" s="2"/>
      <c r="C43" s="15" t="s">
        <v>9</v>
      </c>
      <c r="D43" s="2"/>
      <c r="E43" s="3">
        <f>IF(F40=0,0,G40/F40)</f>
        <v>12.852419354838711</v>
      </c>
      <c r="F43" s="2"/>
      <c r="G43" s="3"/>
    </row>
    <row r="44" spans="1:7" ht="15.75" x14ac:dyDescent="0.3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.75" x14ac:dyDescent="0.3">
      <c r="A45" s="1"/>
      <c r="B45" s="2"/>
      <c r="C45" s="15" t="s">
        <v>11</v>
      </c>
      <c r="D45" s="2"/>
      <c r="E45" s="3">
        <f>20-E43</f>
        <v>7.1475806451612893</v>
      </c>
      <c r="F45" s="2"/>
      <c r="G45" s="3"/>
    </row>
    <row r="46" spans="1:7" x14ac:dyDescent="0.25">
      <c r="B46" s="18"/>
      <c r="C46" s="18"/>
      <c r="D46" s="18"/>
      <c r="E46" s="19"/>
      <c r="F46" s="18"/>
      <c r="G46" s="19"/>
    </row>
    <row r="47" spans="1:7" x14ac:dyDescent="0.25">
      <c r="A47" s="27"/>
      <c r="B47" s="27"/>
      <c r="C47" s="27"/>
      <c r="D47" s="27"/>
      <c r="E47" s="27"/>
      <c r="F47" s="27"/>
      <c r="G47" s="27"/>
    </row>
    <row r="48" spans="1:7" x14ac:dyDescent="0.25">
      <c r="B48" s="18"/>
      <c r="C48" s="18"/>
      <c r="D48" s="18"/>
      <c r="E48" s="19"/>
      <c r="F48" s="18"/>
      <c r="G48" s="19"/>
    </row>
    <row r="49" spans="1:7" x14ac:dyDescent="0.25">
      <c r="A49" s="21"/>
      <c r="B49" s="21"/>
      <c r="C49" s="21"/>
      <c r="D49" s="21"/>
      <c r="E49" s="22"/>
      <c r="F49" s="21"/>
      <c r="G49" s="22"/>
    </row>
    <row r="50" spans="1:7" x14ac:dyDescent="0.25">
      <c r="B50" s="18"/>
      <c r="C50" s="18"/>
      <c r="D50" s="18"/>
      <c r="E50" s="19"/>
      <c r="F50" s="18"/>
      <c r="G50" s="19"/>
    </row>
    <row r="51" spans="1:7" x14ac:dyDescent="0.25">
      <c r="B51" s="18"/>
      <c r="C51" s="18"/>
      <c r="D51" s="18"/>
      <c r="E51" s="19"/>
      <c r="F51" s="18"/>
      <c r="G51" s="19"/>
    </row>
    <row r="52" spans="1:7" x14ac:dyDescent="0.25">
      <c r="B52" s="18"/>
      <c r="C52" s="18"/>
      <c r="D52" s="18"/>
      <c r="E52" s="19"/>
      <c r="F52" s="18"/>
      <c r="G52" s="19"/>
    </row>
    <row r="53" spans="1:7" x14ac:dyDescent="0.25">
      <c r="B53" s="18"/>
      <c r="C53" s="18"/>
      <c r="D53" s="18"/>
      <c r="E53" s="19"/>
      <c r="F53" s="18"/>
      <c r="G53" s="19"/>
    </row>
    <row r="54" spans="1:7" x14ac:dyDescent="0.25">
      <c r="B54" s="18"/>
      <c r="C54" s="18"/>
      <c r="D54" s="18"/>
      <c r="E54" s="19"/>
      <c r="F54" s="18"/>
      <c r="G54" s="19"/>
    </row>
    <row r="55" spans="1:7" x14ac:dyDescent="0.25">
      <c r="B55" s="18"/>
      <c r="C55" s="18"/>
      <c r="D55" s="18"/>
      <c r="E55" s="19"/>
      <c r="F55" s="18"/>
      <c r="G55" s="19"/>
    </row>
  </sheetData>
  <mergeCells count="1">
    <mergeCell ref="A47:G4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zoomScaleNormal="100" workbookViewId="0"/>
  </sheetViews>
  <sheetFormatPr baseColWidth="10" defaultColWidth="10.7109375" defaultRowHeight="13.5" x14ac:dyDescent="0.25"/>
  <cols>
    <col min="1" max="7" width="11.42578125" style="17"/>
  </cols>
  <sheetData>
    <row r="1" spans="1:10" ht="15.75" x14ac:dyDescent="0.3">
      <c r="A1" s="1"/>
      <c r="B1" s="2"/>
      <c r="C1" s="2"/>
      <c r="D1" s="2"/>
      <c r="E1" s="3"/>
      <c r="F1" s="2"/>
      <c r="G1" s="3"/>
    </row>
    <row r="2" spans="1:10" s="24" customFormat="1" ht="15.75" x14ac:dyDescent="0.3">
      <c r="A2" s="23" t="s">
        <v>23</v>
      </c>
      <c r="B2" s="23"/>
      <c r="C2" s="23"/>
      <c r="D2" s="23"/>
      <c r="E2" s="23"/>
      <c r="F2" s="23"/>
      <c r="G2" s="23"/>
    </row>
    <row r="3" spans="1:10" ht="15.75" x14ac:dyDescent="0.3">
      <c r="A3" s="1"/>
      <c r="B3" s="2"/>
      <c r="C3" s="2"/>
      <c r="D3" s="2"/>
      <c r="E3" s="3"/>
      <c r="F3" s="2"/>
      <c r="G3" s="3"/>
    </row>
    <row r="4" spans="1:10" ht="15.75" x14ac:dyDescent="0.3">
      <c r="A4" s="4" t="s">
        <v>0</v>
      </c>
      <c r="B4" s="4"/>
      <c r="C4" s="4"/>
      <c r="D4" s="4"/>
      <c r="E4" s="5"/>
      <c r="F4" s="4"/>
      <c r="G4" s="5"/>
    </row>
    <row r="5" spans="1:10" ht="15.75" x14ac:dyDescent="0.3">
      <c r="A5" s="1"/>
      <c r="B5" s="2"/>
      <c r="C5" s="2"/>
      <c r="D5" s="2"/>
      <c r="E5" s="3"/>
      <c r="F5" s="2"/>
      <c r="G5" s="3"/>
    </row>
    <row r="6" spans="1:10" ht="16.5" thickBot="1" x14ac:dyDescent="0.35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10" ht="16.5" thickTop="1" x14ac:dyDescent="0.3">
      <c r="A7" s="8"/>
      <c r="B7" s="8"/>
      <c r="C7" s="8"/>
      <c r="D7" s="8"/>
      <c r="E7" s="11"/>
      <c r="F7" s="10"/>
      <c r="G7" s="11"/>
    </row>
    <row r="8" spans="1:10" ht="15.75" x14ac:dyDescent="0.3">
      <c r="A8" s="12">
        <v>44652</v>
      </c>
      <c r="B8" s="6">
        <v>0.2</v>
      </c>
      <c r="C8" s="6">
        <v>1.4</v>
      </c>
      <c r="D8" s="6">
        <v>-0.4</v>
      </c>
      <c r="E8" s="3">
        <f t="shared" ref="E8:E37" si="0">(B8+C8+D8+D8)/4</f>
        <v>0.19999999999999993</v>
      </c>
      <c r="F8" s="2">
        <f t="shared" ref="F8:F37" si="1">IF(E8&gt;14.99,0,1)</f>
        <v>1</v>
      </c>
      <c r="G8" s="3">
        <f t="shared" ref="G8:G37" si="2">IF(F8=0,0,20-E8)</f>
        <v>19.8</v>
      </c>
    </row>
    <row r="9" spans="1:10" ht="15.75" x14ac:dyDescent="0.3">
      <c r="A9" s="12">
        <v>44653</v>
      </c>
      <c r="B9" s="6">
        <v>-0.8</v>
      </c>
      <c r="C9" s="6">
        <v>-0.1</v>
      </c>
      <c r="D9" s="6">
        <v>0.4</v>
      </c>
      <c r="E9" s="3">
        <f t="shared" si="0"/>
        <v>-2.4999999999999994E-2</v>
      </c>
      <c r="F9" s="2">
        <f t="shared" si="1"/>
        <v>1</v>
      </c>
      <c r="G9" s="3">
        <f t="shared" si="2"/>
        <v>20.024999999999999</v>
      </c>
      <c r="J9" t="s">
        <v>13</v>
      </c>
    </row>
    <row r="10" spans="1:10" ht="15.75" x14ac:dyDescent="0.3">
      <c r="A10" s="12">
        <v>44654</v>
      </c>
      <c r="B10" s="6">
        <v>-1.5</v>
      </c>
      <c r="C10" s="6">
        <v>3.4</v>
      </c>
      <c r="D10" s="6">
        <v>2.6</v>
      </c>
      <c r="E10" s="3">
        <f t="shared" si="0"/>
        <v>1.7749999999999999</v>
      </c>
      <c r="F10" s="2">
        <f t="shared" si="1"/>
        <v>1</v>
      </c>
      <c r="G10" s="3">
        <f t="shared" si="2"/>
        <v>18.225000000000001</v>
      </c>
    </row>
    <row r="11" spans="1:10" ht="15.75" x14ac:dyDescent="0.3">
      <c r="A11" s="12">
        <v>44655</v>
      </c>
      <c r="B11" s="6">
        <v>-3.1</v>
      </c>
      <c r="C11" s="6">
        <v>5.7</v>
      </c>
      <c r="D11" s="6">
        <v>4</v>
      </c>
      <c r="E11" s="3">
        <f t="shared" si="0"/>
        <v>2.65</v>
      </c>
      <c r="F11" s="2">
        <f t="shared" si="1"/>
        <v>1</v>
      </c>
      <c r="G11" s="3">
        <f t="shared" si="2"/>
        <v>17.350000000000001</v>
      </c>
    </row>
    <row r="12" spans="1:10" ht="15.75" x14ac:dyDescent="0.3">
      <c r="A12" s="12">
        <v>44656</v>
      </c>
      <c r="B12" s="6">
        <v>4</v>
      </c>
      <c r="C12" s="6">
        <v>6.8</v>
      </c>
      <c r="D12" s="6">
        <v>8.3000000000000007</v>
      </c>
      <c r="E12" s="3">
        <f t="shared" si="0"/>
        <v>6.8500000000000005</v>
      </c>
      <c r="F12" s="2">
        <f t="shared" si="1"/>
        <v>1</v>
      </c>
      <c r="G12" s="3">
        <f t="shared" si="2"/>
        <v>13.149999999999999</v>
      </c>
    </row>
    <row r="13" spans="1:10" ht="15.75" x14ac:dyDescent="0.3">
      <c r="A13" s="12">
        <v>44657</v>
      </c>
      <c r="B13" s="6">
        <v>6.9</v>
      </c>
      <c r="C13" s="6">
        <v>8.1999999999999993</v>
      </c>
      <c r="D13" s="6">
        <v>8.5</v>
      </c>
      <c r="E13" s="3">
        <f t="shared" si="0"/>
        <v>8.0250000000000004</v>
      </c>
      <c r="F13" s="2">
        <f t="shared" si="1"/>
        <v>1</v>
      </c>
      <c r="G13" s="3">
        <f t="shared" si="2"/>
        <v>11.975</v>
      </c>
    </row>
    <row r="14" spans="1:10" ht="15.75" x14ac:dyDescent="0.3">
      <c r="A14" s="12">
        <v>44658</v>
      </c>
      <c r="B14" s="6">
        <v>7.7</v>
      </c>
      <c r="C14" s="6">
        <v>10.199999999999999</v>
      </c>
      <c r="D14" s="6">
        <v>8.9</v>
      </c>
      <c r="E14" s="3">
        <f t="shared" si="0"/>
        <v>8.9249999999999989</v>
      </c>
      <c r="F14" s="2">
        <f t="shared" si="1"/>
        <v>1</v>
      </c>
      <c r="G14" s="3">
        <f t="shared" si="2"/>
        <v>11.075000000000001</v>
      </c>
    </row>
    <row r="15" spans="1:10" ht="15.75" x14ac:dyDescent="0.3">
      <c r="A15" s="12">
        <v>44659</v>
      </c>
      <c r="B15" s="6">
        <v>4.0999999999999996</v>
      </c>
      <c r="C15" s="6">
        <v>2.5</v>
      </c>
      <c r="D15" s="6">
        <v>0.2</v>
      </c>
      <c r="E15" s="3">
        <f t="shared" si="0"/>
        <v>1.75</v>
      </c>
      <c r="F15" s="2">
        <f t="shared" si="1"/>
        <v>1</v>
      </c>
      <c r="G15" s="3">
        <f t="shared" si="2"/>
        <v>18.25</v>
      </c>
    </row>
    <row r="16" spans="1:10" ht="15.75" x14ac:dyDescent="0.3">
      <c r="A16" s="12">
        <v>44660</v>
      </c>
      <c r="B16" s="6">
        <v>0.8</v>
      </c>
      <c r="C16" s="6">
        <v>6.2</v>
      </c>
      <c r="D16" s="6">
        <v>3.2</v>
      </c>
      <c r="E16" s="3">
        <f t="shared" si="0"/>
        <v>3.3499999999999996</v>
      </c>
      <c r="F16" s="2">
        <f t="shared" si="1"/>
        <v>1</v>
      </c>
      <c r="G16" s="3">
        <f t="shared" si="2"/>
        <v>16.649999999999999</v>
      </c>
    </row>
    <row r="17" spans="1:7" ht="15.75" x14ac:dyDescent="0.3">
      <c r="A17" s="12">
        <v>44661</v>
      </c>
      <c r="B17" s="6">
        <v>-0.1</v>
      </c>
      <c r="C17" s="6">
        <v>7.3</v>
      </c>
      <c r="D17" s="6">
        <v>7.5</v>
      </c>
      <c r="E17" s="3">
        <f t="shared" si="0"/>
        <v>5.55</v>
      </c>
      <c r="F17" s="2">
        <f t="shared" si="1"/>
        <v>1</v>
      </c>
      <c r="G17" s="3">
        <f t="shared" si="2"/>
        <v>14.45</v>
      </c>
    </row>
    <row r="18" spans="1:7" ht="15.75" x14ac:dyDescent="0.3">
      <c r="A18" s="12">
        <v>44662</v>
      </c>
      <c r="B18" s="6">
        <v>0.9</v>
      </c>
      <c r="C18" s="6">
        <v>12.5</v>
      </c>
      <c r="D18" s="6">
        <v>13.8</v>
      </c>
      <c r="E18" s="3">
        <f t="shared" si="0"/>
        <v>10.25</v>
      </c>
      <c r="F18" s="2">
        <f t="shared" si="1"/>
        <v>1</v>
      </c>
      <c r="G18" s="3">
        <f t="shared" si="2"/>
        <v>9.75</v>
      </c>
    </row>
    <row r="19" spans="1:7" ht="15.75" x14ac:dyDescent="0.3">
      <c r="A19" s="12">
        <v>44663</v>
      </c>
      <c r="B19" s="6">
        <v>8.5</v>
      </c>
      <c r="C19" s="6">
        <v>17.600000000000001</v>
      </c>
      <c r="D19" s="6">
        <v>16.899999999999999</v>
      </c>
      <c r="E19" s="3">
        <f t="shared" si="0"/>
        <v>14.975</v>
      </c>
      <c r="F19" s="2">
        <f t="shared" si="1"/>
        <v>1</v>
      </c>
      <c r="G19" s="3">
        <f t="shared" si="2"/>
        <v>5.0250000000000004</v>
      </c>
    </row>
    <row r="20" spans="1:7" ht="15.75" x14ac:dyDescent="0.3">
      <c r="A20" s="12">
        <v>44664</v>
      </c>
      <c r="B20" s="6">
        <v>11.1</v>
      </c>
      <c r="C20" s="6">
        <v>18.899999999999999</v>
      </c>
      <c r="D20" s="6">
        <v>16.899999999999999</v>
      </c>
      <c r="E20" s="3">
        <f t="shared" si="0"/>
        <v>15.95</v>
      </c>
      <c r="F20" s="2">
        <f t="shared" si="1"/>
        <v>0</v>
      </c>
      <c r="G20" s="3">
        <f t="shared" si="2"/>
        <v>0</v>
      </c>
    </row>
    <row r="21" spans="1:7" ht="15.75" x14ac:dyDescent="0.3">
      <c r="A21" s="12">
        <v>44665</v>
      </c>
      <c r="B21" s="6">
        <v>11.3</v>
      </c>
      <c r="C21" s="6">
        <v>14.8</v>
      </c>
      <c r="D21" s="6">
        <v>16.3</v>
      </c>
      <c r="E21" s="3">
        <f t="shared" si="0"/>
        <v>14.675000000000001</v>
      </c>
      <c r="F21" s="2">
        <f t="shared" si="1"/>
        <v>1</v>
      </c>
      <c r="G21" s="3">
        <f t="shared" si="2"/>
        <v>5.3249999999999993</v>
      </c>
    </row>
    <row r="22" spans="1:7" ht="15.75" x14ac:dyDescent="0.3">
      <c r="A22" s="12">
        <v>44666</v>
      </c>
      <c r="B22" s="6">
        <v>9.9</v>
      </c>
      <c r="C22" s="6">
        <v>16.100000000000001</v>
      </c>
      <c r="D22" s="6">
        <v>14.2</v>
      </c>
      <c r="E22" s="3">
        <f t="shared" si="0"/>
        <v>13.600000000000001</v>
      </c>
      <c r="F22" s="2">
        <f t="shared" si="1"/>
        <v>1</v>
      </c>
      <c r="G22" s="3">
        <f t="shared" si="2"/>
        <v>6.3999999999999986</v>
      </c>
    </row>
    <row r="23" spans="1:7" ht="15.75" x14ac:dyDescent="0.3">
      <c r="A23" s="12">
        <v>44667</v>
      </c>
      <c r="B23" s="6">
        <v>4.5</v>
      </c>
      <c r="C23" s="6">
        <v>12.7</v>
      </c>
      <c r="D23" s="6">
        <v>11.9</v>
      </c>
      <c r="E23" s="3">
        <f t="shared" si="0"/>
        <v>10.25</v>
      </c>
      <c r="F23" s="2">
        <f t="shared" si="1"/>
        <v>1</v>
      </c>
      <c r="G23" s="3">
        <f t="shared" si="2"/>
        <v>9.75</v>
      </c>
    </row>
    <row r="24" spans="1:7" ht="15.75" x14ac:dyDescent="0.3">
      <c r="A24" s="12">
        <v>44668</v>
      </c>
      <c r="B24" s="6">
        <v>2.7</v>
      </c>
      <c r="C24" s="6">
        <v>13.8</v>
      </c>
      <c r="D24" s="6">
        <v>12.1</v>
      </c>
      <c r="E24" s="3">
        <f t="shared" si="0"/>
        <v>10.175000000000001</v>
      </c>
      <c r="F24" s="2">
        <f t="shared" si="1"/>
        <v>1</v>
      </c>
      <c r="G24" s="3">
        <f t="shared" si="2"/>
        <v>9.8249999999999993</v>
      </c>
    </row>
    <row r="25" spans="1:7" ht="15.75" x14ac:dyDescent="0.3">
      <c r="A25" s="12">
        <v>44669</v>
      </c>
      <c r="B25" s="6">
        <v>4.5999999999999996</v>
      </c>
      <c r="C25" s="6">
        <v>14.9</v>
      </c>
      <c r="D25" s="6">
        <v>13.6</v>
      </c>
      <c r="E25" s="3">
        <f t="shared" si="0"/>
        <v>11.675000000000001</v>
      </c>
      <c r="F25" s="2">
        <f t="shared" si="1"/>
        <v>1</v>
      </c>
      <c r="G25" s="3">
        <f t="shared" si="2"/>
        <v>8.3249999999999993</v>
      </c>
    </row>
    <row r="26" spans="1:7" ht="15.75" x14ac:dyDescent="0.3">
      <c r="A26" s="12">
        <v>44670</v>
      </c>
      <c r="B26" s="6">
        <v>6.8</v>
      </c>
      <c r="C26" s="6">
        <v>16.8</v>
      </c>
      <c r="D26" s="6">
        <v>14</v>
      </c>
      <c r="E26" s="3">
        <f t="shared" si="0"/>
        <v>12.9</v>
      </c>
      <c r="F26" s="2">
        <f t="shared" si="1"/>
        <v>1</v>
      </c>
      <c r="G26" s="3">
        <f t="shared" si="2"/>
        <v>7.1</v>
      </c>
    </row>
    <row r="27" spans="1:7" ht="15.75" x14ac:dyDescent="0.3">
      <c r="A27" s="12">
        <v>44671</v>
      </c>
      <c r="B27" s="6">
        <v>5.5</v>
      </c>
      <c r="C27" s="6">
        <v>12.7</v>
      </c>
      <c r="D27" s="6">
        <v>12.6</v>
      </c>
      <c r="E27" s="3">
        <f t="shared" si="0"/>
        <v>10.85</v>
      </c>
      <c r="F27" s="2">
        <f t="shared" si="1"/>
        <v>1</v>
      </c>
      <c r="G27" s="3">
        <f t="shared" si="2"/>
        <v>9.15</v>
      </c>
    </row>
    <row r="28" spans="1:7" ht="15.75" x14ac:dyDescent="0.3">
      <c r="A28" s="12">
        <v>44672</v>
      </c>
      <c r="B28" s="6">
        <v>5.0999999999999996</v>
      </c>
      <c r="C28" s="6">
        <v>14.1</v>
      </c>
      <c r="D28" s="6">
        <v>13.4</v>
      </c>
      <c r="E28" s="3">
        <f t="shared" si="0"/>
        <v>11.5</v>
      </c>
      <c r="F28" s="2">
        <f t="shared" si="1"/>
        <v>1</v>
      </c>
      <c r="G28" s="3">
        <f t="shared" si="2"/>
        <v>8.5</v>
      </c>
    </row>
    <row r="29" spans="1:7" ht="15.75" x14ac:dyDescent="0.3">
      <c r="A29" s="12">
        <v>44673</v>
      </c>
      <c r="B29" s="6">
        <v>5.4</v>
      </c>
      <c r="C29" s="6">
        <v>13.8</v>
      </c>
      <c r="D29" s="6">
        <v>13.9</v>
      </c>
      <c r="E29" s="3">
        <f t="shared" si="0"/>
        <v>11.75</v>
      </c>
      <c r="F29" s="2">
        <f t="shared" si="1"/>
        <v>1</v>
      </c>
      <c r="G29" s="3">
        <f t="shared" si="2"/>
        <v>8.25</v>
      </c>
    </row>
    <row r="30" spans="1:7" ht="15.75" x14ac:dyDescent="0.3">
      <c r="A30" s="12">
        <v>44674</v>
      </c>
      <c r="B30" s="6">
        <v>7.5</v>
      </c>
      <c r="C30" s="6">
        <v>15.5</v>
      </c>
      <c r="D30" s="6">
        <v>12.2</v>
      </c>
      <c r="E30" s="3">
        <f t="shared" si="0"/>
        <v>11.850000000000001</v>
      </c>
      <c r="F30" s="2">
        <f t="shared" si="1"/>
        <v>1</v>
      </c>
      <c r="G30" s="3">
        <f t="shared" si="2"/>
        <v>8.1499999999999986</v>
      </c>
    </row>
    <row r="31" spans="1:7" ht="15.75" x14ac:dyDescent="0.3">
      <c r="A31" s="12">
        <v>44675</v>
      </c>
      <c r="B31" s="6">
        <v>9.3000000000000007</v>
      </c>
      <c r="C31" s="6">
        <v>12.7</v>
      </c>
      <c r="D31" s="6">
        <v>11.9</v>
      </c>
      <c r="E31" s="3">
        <f t="shared" si="0"/>
        <v>11.45</v>
      </c>
      <c r="F31" s="2">
        <f t="shared" si="1"/>
        <v>1</v>
      </c>
      <c r="G31" s="3">
        <f t="shared" si="2"/>
        <v>8.5500000000000007</v>
      </c>
    </row>
    <row r="32" spans="1:7" ht="15.75" x14ac:dyDescent="0.3">
      <c r="A32" s="12">
        <v>44676</v>
      </c>
      <c r="B32" s="6">
        <v>6.9</v>
      </c>
      <c r="C32" s="6">
        <v>12.5</v>
      </c>
      <c r="D32" s="6">
        <v>11.3</v>
      </c>
      <c r="E32" s="3">
        <f t="shared" si="0"/>
        <v>10.5</v>
      </c>
      <c r="F32" s="2">
        <f t="shared" si="1"/>
        <v>1</v>
      </c>
      <c r="G32" s="3">
        <f t="shared" si="2"/>
        <v>9.5</v>
      </c>
    </row>
    <row r="33" spans="1:7" ht="15.75" x14ac:dyDescent="0.3">
      <c r="A33" s="12">
        <v>44677</v>
      </c>
      <c r="B33" s="6">
        <v>6.1</v>
      </c>
      <c r="C33" s="6">
        <v>9.8000000000000007</v>
      </c>
      <c r="D33" s="6">
        <v>9.6999999999999993</v>
      </c>
      <c r="E33" s="3">
        <f t="shared" si="0"/>
        <v>8.8249999999999993</v>
      </c>
      <c r="F33" s="2">
        <f t="shared" si="1"/>
        <v>1</v>
      </c>
      <c r="G33" s="3">
        <f t="shared" si="2"/>
        <v>11.175000000000001</v>
      </c>
    </row>
    <row r="34" spans="1:7" ht="15.75" x14ac:dyDescent="0.3">
      <c r="A34" s="12">
        <v>44678</v>
      </c>
      <c r="B34" s="6">
        <v>5.4</v>
      </c>
      <c r="C34" s="6">
        <v>14</v>
      </c>
      <c r="D34" s="6">
        <v>13.1</v>
      </c>
      <c r="E34" s="3">
        <f t="shared" si="0"/>
        <v>11.4</v>
      </c>
      <c r="F34" s="2">
        <f t="shared" si="1"/>
        <v>1</v>
      </c>
      <c r="G34" s="3">
        <f t="shared" si="2"/>
        <v>8.6</v>
      </c>
    </row>
    <row r="35" spans="1:7" ht="15.75" x14ac:dyDescent="0.3">
      <c r="A35" s="12">
        <v>44679</v>
      </c>
      <c r="B35" s="6">
        <v>6.6</v>
      </c>
      <c r="C35" s="6">
        <v>17</v>
      </c>
      <c r="D35" s="6">
        <v>14.9</v>
      </c>
      <c r="E35" s="3">
        <f t="shared" si="0"/>
        <v>13.35</v>
      </c>
      <c r="F35" s="2">
        <f t="shared" si="1"/>
        <v>1</v>
      </c>
      <c r="G35" s="3">
        <f t="shared" si="2"/>
        <v>6.65</v>
      </c>
    </row>
    <row r="36" spans="1:7" ht="15.75" x14ac:dyDescent="0.3">
      <c r="A36" s="12">
        <v>44680</v>
      </c>
      <c r="B36" s="6">
        <v>8.8000000000000007</v>
      </c>
      <c r="C36" s="6">
        <v>17</v>
      </c>
      <c r="D36" s="6">
        <v>13.6</v>
      </c>
      <c r="E36" s="3">
        <f t="shared" si="0"/>
        <v>13.25</v>
      </c>
      <c r="F36" s="2">
        <f t="shared" si="1"/>
        <v>1</v>
      </c>
      <c r="G36" s="3">
        <f t="shared" si="2"/>
        <v>6.75</v>
      </c>
    </row>
    <row r="37" spans="1:7" ht="16.5" thickBot="1" x14ac:dyDescent="0.35">
      <c r="A37" s="12">
        <v>44681</v>
      </c>
      <c r="B37" s="6">
        <v>6.5</v>
      </c>
      <c r="C37" s="6">
        <v>11.2</v>
      </c>
      <c r="D37" s="6">
        <v>10.5</v>
      </c>
      <c r="E37" s="3">
        <f t="shared" si="0"/>
        <v>9.6750000000000007</v>
      </c>
      <c r="F37" s="2">
        <f t="shared" si="1"/>
        <v>1</v>
      </c>
      <c r="G37" s="3">
        <f t="shared" si="2"/>
        <v>10.324999999999999</v>
      </c>
    </row>
    <row r="38" spans="1:7" ht="16.5" thickTop="1" x14ac:dyDescent="0.3">
      <c r="A38" s="14"/>
      <c r="B38" s="8"/>
      <c r="C38" s="8"/>
      <c r="D38" s="8"/>
      <c r="E38" s="11"/>
      <c r="F38" s="10"/>
      <c r="G38" s="11"/>
    </row>
    <row r="39" spans="1:7" ht="15.75" x14ac:dyDescent="0.3">
      <c r="A39" s="1"/>
      <c r="B39" s="13">
        <f>SUM(B8:B37)/30</f>
        <v>5.0533333333333328</v>
      </c>
      <c r="C39" s="13">
        <f>SUM(C8:C37)/30</f>
        <v>11.333333333333334</v>
      </c>
      <c r="D39" s="13">
        <f>SUM(D8:D37)/30</f>
        <v>10.333333333333336</v>
      </c>
      <c r="E39" s="3">
        <f>(B39+C39+D39+D39)/4</f>
        <v>9.2633333333333354</v>
      </c>
      <c r="F39" s="2">
        <f>SUM(F8:F37)</f>
        <v>29</v>
      </c>
      <c r="G39" s="3">
        <f>SUM(G8:G37)</f>
        <v>318.05</v>
      </c>
    </row>
    <row r="40" spans="1:7" ht="15.75" x14ac:dyDescent="0.3">
      <c r="A40" s="1"/>
      <c r="B40" s="2"/>
      <c r="C40" s="2"/>
      <c r="D40" s="2"/>
      <c r="E40" s="3"/>
      <c r="F40" s="2"/>
      <c r="G40" s="3"/>
    </row>
    <row r="41" spans="1:7" ht="15.75" x14ac:dyDescent="0.3">
      <c r="A41" s="1"/>
      <c r="B41" s="2"/>
      <c r="C41" s="15" t="s">
        <v>8</v>
      </c>
      <c r="D41" s="2"/>
      <c r="E41" s="3">
        <f>G39</f>
        <v>318.05</v>
      </c>
      <c r="F41" s="2"/>
      <c r="G41" s="3"/>
    </row>
    <row r="42" spans="1:7" ht="15.75" x14ac:dyDescent="0.3">
      <c r="A42" s="1"/>
      <c r="B42" s="2"/>
      <c r="C42" s="15" t="s">
        <v>9</v>
      </c>
      <c r="D42" s="2"/>
      <c r="E42" s="3">
        <f>IF(F39=0,0,G39/F39)</f>
        <v>10.967241379310344</v>
      </c>
      <c r="F42" s="2"/>
      <c r="G42" s="3"/>
    </row>
    <row r="43" spans="1:7" ht="15.75" x14ac:dyDescent="0.3">
      <c r="A43" s="1"/>
      <c r="B43" s="2"/>
      <c r="C43" s="15" t="s">
        <v>10</v>
      </c>
      <c r="D43" s="2"/>
      <c r="E43" s="20">
        <f>F39</f>
        <v>29</v>
      </c>
      <c r="F43" s="2"/>
      <c r="G43" s="3"/>
    </row>
    <row r="44" spans="1:7" ht="15.75" x14ac:dyDescent="0.3">
      <c r="A44" s="1"/>
      <c r="B44" s="2"/>
      <c r="C44" s="15" t="s">
        <v>11</v>
      </c>
      <c r="D44" s="2"/>
      <c r="E44" s="3">
        <f>20-E42</f>
        <v>9.0327586206896555</v>
      </c>
      <c r="F44" s="2"/>
      <c r="G44" s="3"/>
    </row>
    <row r="45" spans="1:7" x14ac:dyDescent="0.25">
      <c r="B45" s="18"/>
      <c r="C45" s="18"/>
      <c r="D45" s="18"/>
      <c r="E45" s="19"/>
      <c r="F45" s="18"/>
      <c r="G45" s="19"/>
    </row>
    <row r="47" spans="1:7" x14ac:dyDescent="0.25">
      <c r="B47" s="18"/>
      <c r="C47" s="18"/>
      <c r="D47" s="18"/>
      <c r="E47" s="19"/>
      <c r="F47" s="18"/>
      <c r="G47" s="19"/>
    </row>
    <row r="48" spans="1:7" x14ac:dyDescent="0.25">
      <c r="A48" s="21"/>
      <c r="B48" s="21"/>
      <c r="C48" s="21"/>
      <c r="D48" s="21"/>
      <c r="E48" s="22"/>
      <c r="F48" s="21"/>
      <c r="G48" s="22"/>
    </row>
    <row r="49" spans="2:7" x14ac:dyDescent="0.25">
      <c r="B49" s="18"/>
      <c r="C49" s="18"/>
      <c r="D49" s="18"/>
      <c r="E49" s="19"/>
      <c r="F49" s="18"/>
      <c r="G49" s="19"/>
    </row>
    <row r="50" spans="2:7" x14ac:dyDescent="0.25">
      <c r="B50" s="18"/>
      <c r="C50" s="18"/>
      <c r="D50" s="18"/>
      <c r="E50" s="19"/>
      <c r="F50" s="18"/>
      <c r="G50" s="19"/>
    </row>
    <row r="51" spans="2:7" x14ac:dyDescent="0.25">
      <c r="B51" s="18"/>
      <c r="C51" s="18"/>
      <c r="D51" s="18"/>
      <c r="E51" s="19"/>
      <c r="F51" s="18"/>
      <c r="G51" s="19"/>
    </row>
    <row r="52" spans="2:7" x14ac:dyDescent="0.25">
      <c r="B52" s="18"/>
      <c r="C52" s="18"/>
      <c r="D52" s="18"/>
      <c r="E52" s="19"/>
      <c r="F52" s="18"/>
      <c r="G52" s="19"/>
    </row>
    <row r="53" spans="2:7" x14ac:dyDescent="0.25">
      <c r="B53" s="18"/>
      <c r="C53" s="18"/>
      <c r="D53" s="18"/>
      <c r="E53" s="19"/>
      <c r="F53" s="18"/>
      <c r="G53" s="19"/>
    </row>
    <row r="54" spans="2:7" x14ac:dyDescent="0.25">
      <c r="B54" s="18"/>
      <c r="C54" s="18"/>
      <c r="D54" s="18"/>
      <c r="E54" s="19"/>
      <c r="F54" s="18"/>
      <c r="G54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topLeftCell="B1" workbookViewId="0">
      <selection activeCell="N25" sqref="N25"/>
    </sheetView>
  </sheetViews>
  <sheetFormatPr baseColWidth="10" defaultColWidth="10.7109375" defaultRowHeight="12.75" x14ac:dyDescent="0.2"/>
  <cols>
    <col min="2" max="2" width="11.42578125" bestFit="1" customWidth="1"/>
  </cols>
  <sheetData>
    <row r="1" spans="1:8" ht="15.75" x14ac:dyDescent="0.3">
      <c r="B1" s="1"/>
      <c r="C1" s="2"/>
      <c r="D1" s="2"/>
      <c r="E1" s="2"/>
      <c r="F1" s="3"/>
      <c r="G1" s="2"/>
      <c r="H1" s="3"/>
    </row>
    <row r="2" spans="1:8" ht="15.75" x14ac:dyDescent="0.3">
      <c r="A2" s="24"/>
      <c r="B2" s="23" t="s">
        <v>15</v>
      </c>
      <c r="C2" s="23"/>
      <c r="D2" s="23"/>
      <c r="E2" s="25"/>
      <c r="F2" s="23"/>
      <c r="G2" s="23"/>
      <c r="H2" s="23"/>
    </row>
    <row r="3" spans="1:8" ht="15.75" x14ac:dyDescent="0.3">
      <c r="B3" s="1"/>
      <c r="C3" s="2"/>
      <c r="D3" s="2"/>
      <c r="E3" s="2"/>
      <c r="F3" s="3"/>
      <c r="G3" s="2"/>
      <c r="H3" s="3"/>
    </row>
    <row r="4" spans="1:8" ht="15.75" x14ac:dyDescent="0.3">
      <c r="B4" s="4" t="s">
        <v>0</v>
      </c>
      <c r="C4" s="4"/>
      <c r="D4" s="4"/>
      <c r="E4" s="4"/>
      <c r="F4" s="5"/>
      <c r="G4" s="4"/>
      <c r="H4" s="5"/>
    </row>
    <row r="5" spans="1:8" ht="15.75" x14ac:dyDescent="0.3">
      <c r="B5" s="1"/>
      <c r="C5" s="2"/>
      <c r="D5" s="2"/>
      <c r="E5" s="2"/>
      <c r="F5" s="3"/>
      <c r="G5" s="2"/>
      <c r="H5" s="3"/>
    </row>
    <row r="6" spans="1:8" ht="16.5" thickBot="1" x14ac:dyDescent="0.35">
      <c r="B6" s="2" t="s">
        <v>1</v>
      </c>
      <c r="C6" s="6" t="s">
        <v>2</v>
      </c>
      <c r="D6" s="6" t="s">
        <v>3</v>
      </c>
      <c r="E6" s="6" t="s">
        <v>4</v>
      </c>
      <c r="F6" s="3" t="s">
        <v>5</v>
      </c>
      <c r="G6" s="2" t="s">
        <v>6</v>
      </c>
      <c r="H6" s="3" t="s">
        <v>7</v>
      </c>
    </row>
    <row r="7" spans="1:8" ht="16.5" thickTop="1" x14ac:dyDescent="0.3">
      <c r="B7" s="8"/>
      <c r="C7" s="8"/>
      <c r="D7" s="8"/>
      <c r="E7" s="8"/>
      <c r="F7" s="11"/>
      <c r="G7" s="10"/>
      <c r="H7" s="11"/>
    </row>
    <row r="8" spans="1:8" ht="15.75" x14ac:dyDescent="0.3">
      <c r="B8" s="12">
        <v>44682</v>
      </c>
      <c r="C8" s="6">
        <v>5.0999999999999996</v>
      </c>
      <c r="D8" s="6">
        <v>13.1</v>
      </c>
      <c r="E8" s="6">
        <v>12.3</v>
      </c>
      <c r="F8" s="3">
        <f t="shared" ref="F8:F38" si="0">(C8+D8+E8+E8)/4</f>
        <v>10.7</v>
      </c>
      <c r="G8" s="2">
        <f t="shared" ref="G8:G38" si="1">IF(F8&gt;14.99,0,1)</f>
        <v>1</v>
      </c>
      <c r="H8" s="3">
        <f t="shared" ref="H8:H38" si="2">IF(G8=0,0,20-F8)</f>
        <v>9.3000000000000007</v>
      </c>
    </row>
    <row r="9" spans="1:8" ht="15.75" x14ac:dyDescent="0.3">
      <c r="B9" s="12">
        <v>44683</v>
      </c>
      <c r="C9" s="6">
        <v>7.7</v>
      </c>
      <c r="D9" s="6">
        <v>16.399999999999999</v>
      </c>
      <c r="E9" s="6">
        <v>15.7</v>
      </c>
      <c r="F9" s="3">
        <f t="shared" si="0"/>
        <v>13.875</v>
      </c>
      <c r="G9" s="2">
        <f t="shared" si="1"/>
        <v>1</v>
      </c>
      <c r="H9" s="3">
        <f t="shared" si="2"/>
        <v>6.125</v>
      </c>
    </row>
    <row r="10" spans="1:8" ht="15.75" x14ac:dyDescent="0.3">
      <c r="B10" s="12">
        <v>44684</v>
      </c>
      <c r="C10" s="6">
        <v>10.9</v>
      </c>
      <c r="D10" s="6">
        <v>17.5</v>
      </c>
      <c r="E10" s="6">
        <v>16.7</v>
      </c>
      <c r="F10" s="3">
        <f t="shared" si="0"/>
        <v>15.45</v>
      </c>
      <c r="G10" s="2">
        <f t="shared" si="1"/>
        <v>0</v>
      </c>
      <c r="H10" s="3">
        <f t="shared" si="2"/>
        <v>0</v>
      </c>
    </row>
    <row r="11" spans="1:8" ht="15.75" x14ac:dyDescent="0.3">
      <c r="B11" s="12">
        <v>44685</v>
      </c>
      <c r="C11" s="6">
        <v>9.6</v>
      </c>
      <c r="D11" s="6">
        <v>17.5</v>
      </c>
      <c r="E11" s="6">
        <v>16.2</v>
      </c>
      <c r="F11" s="3">
        <f t="shared" si="0"/>
        <v>14.875</v>
      </c>
      <c r="G11" s="2">
        <f t="shared" si="1"/>
        <v>1</v>
      </c>
      <c r="H11" s="3">
        <f t="shared" si="2"/>
        <v>5.125</v>
      </c>
    </row>
    <row r="12" spans="1:8" ht="15.75" x14ac:dyDescent="0.3">
      <c r="B12" s="12">
        <v>44686</v>
      </c>
      <c r="C12" s="6">
        <v>10.5</v>
      </c>
      <c r="D12" s="6">
        <v>15.7</v>
      </c>
      <c r="E12" s="6">
        <v>14.7</v>
      </c>
      <c r="F12" s="3">
        <f t="shared" si="0"/>
        <v>13.899999999999999</v>
      </c>
      <c r="G12" s="2">
        <f t="shared" si="1"/>
        <v>1</v>
      </c>
      <c r="H12" s="3">
        <f t="shared" si="2"/>
        <v>6.1000000000000014</v>
      </c>
    </row>
    <row r="13" spans="1:8" ht="15.75" x14ac:dyDescent="0.3">
      <c r="B13" s="12">
        <v>44687</v>
      </c>
      <c r="C13" s="6">
        <v>9.6</v>
      </c>
      <c r="D13" s="6">
        <v>18.100000000000001</v>
      </c>
      <c r="E13" s="6">
        <v>17.7</v>
      </c>
      <c r="F13" s="3">
        <f t="shared" si="0"/>
        <v>15.775000000000002</v>
      </c>
      <c r="G13" s="2">
        <f t="shared" si="1"/>
        <v>0</v>
      </c>
      <c r="H13" s="3">
        <f t="shared" si="2"/>
        <v>0</v>
      </c>
    </row>
    <row r="14" spans="1:8" ht="15.75" x14ac:dyDescent="0.3">
      <c r="B14" s="12">
        <v>44688</v>
      </c>
      <c r="C14" s="6">
        <v>10.5</v>
      </c>
      <c r="D14" s="6">
        <v>19.600000000000001</v>
      </c>
      <c r="E14" s="6">
        <v>15.4</v>
      </c>
      <c r="F14" s="3">
        <f t="shared" si="0"/>
        <v>15.225</v>
      </c>
      <c r="G14" s="2">
        <f t="shared" si="1"/>
        <v>0</v>
      </c>
      <c r="H14" s="3">
        <f t="shared" si="2"/>
        <v>0</v>
      </c>
    </row>
    <row r="15" spans="1:8" ht="15.75" x14ac:dyDescent="0.3">
      <c r="B15" s="12">
        <v>44689</v>
      </c>
      <c r="C15" s="6">
        <v>10.4</v>
      </c>
      <c r="D15" s="6">
        <v>18.7</v>
      </c>
      <c r="E15" s="6">
        <v>18</v>
      </c>
      <c r="F15" s="3">
        <f t="shared" si="0"/>
        <v>16.274999999999999</v>
      </c>
      <c r="G15" s="2">
        <f t="shared" si="1"/>
        <v>0</v>
      </c>
      <c r="H15" s="3">
        <f t="shared" si="2"/>
        <v>0</v>
      </c>
    </row>
    <row r="16" spans="1:8" ht="15.75" x14ac:dyDescent="0.3">
      <c r="B16" s="12">
        <v>44690</v>
      </c>
      <c r="C16" s="6">
        <v>9.9</v>
      </c>
      <c r="D16" s="6">
        <v>21</v>
      </c>
      <c r="E16" s="6">
        <v>19.7</v>
      </c>
      <c r="F16" s="3">
        <f t="shared" si="0"/>
        <v>17.574999999999999</v>
      </c>
      <c r="G16" s="2">
        <f t="shared" si="1"/>
        <v>0</v>
      </c>
      <c r="H16" s="3">
        <f t="shared" si="2"/>
        <v>0</v>
      </c>
    </row>
    <row r="17" spans="2:8" ht="15.75" x14ac:dyDescent="0.3">
      <c r="B17" s="12">
        <v>44691</v>
      </c>
      <c r="C17" s="6">
        <v>12.7</v>
      </c>
      <c r="D17" s="6">
        <v>22.9</v>
      </c>
      <c r="E17" s="6">
        <v>21.1</v>
      </c>
      <c r="F17" s="3">
        <f t="shared" si="0"/>
        <v>19.45</v>
      </c>
      <c r="G17" s="2">
        <f t="shared" si="1"/>
        <v>0</v>
      </c>
      <c r="H17" s="3">
        <f t="shared" si="2"/>
        <v>0</v>
      </c>
    </row>
    <row r="18" spans="2:8" ht="15.75" x14ac:dyDescent="0.3">
      <c r="B18" s="12">
        <v>44692</v>
      </c>
      <c r="C18" s="6">
        <v>13.1</v>
      </c>
      <c r="D18" s="6">
        <v>24.2</v>
      </c>
      <c r="E18" s="6">
        <v>22.4</v>
      </c>
      <c r="F18" s="3">
        <f t="shared" si="0"/>
        <v>20.524999999999999</v>
      </c>
      <c r="G18" s="2">
        <f t="shared" si="1"/>
        <v>0</v>
      </c>
      <c r="H18" s="3">
        <f t="shared" si="2"/>
        <v>0</v>
      </c>
    </row>
    <row r="19" spans="2:8" ht="15.75" x14ac:dyDescent="0.3">
      <c r="B19" s="12">
        <v>44693</v>
      </c>
      <c r="C19" s="6">
        <v>12.4</v>
      </c>
      <c r="D19" s="6">
        <v>18.2</v>
      </c>
      <c r="E19" s="6">
        <v>17.899999999999999</v>
      </c>
      <c r="F19" s="3">
        <f t="shared" si="0"/>
        <v>16.600000000000001</v>
      </c>
      <c r="G19" s="2">
        <f t="shared" si="1"/>
        <v>0</v>
      </c>
      <c r="H19" s="3">
        <f t="shared" si="2"/>
        <v>0</v>
      </c>
    </row>
    <row r="20" spans="2:8" ht="15.75" x14ac:dyDescent="0.3">
      <c r="B20" s="12">
        <v>44694</v>
      </c>
      <c r="C20" s="6">
        <v>8.6</v>
      </c>
      <c r="D20" s="6">
        <v>16.600000000000001</v>
      </c>
      <c r="E20" s="6">
        <v>17.2</v>
      </c>
      <c r="F20" s="3">
        <f t="shared" si="0"/>
        <v>14.900000000000002</v>
      </c>
      <c r="G20" s="2">
        <f t="shared" si="1"/>
        <v>1</v>
      </c>
      <c r="H20" s="3">
        <f t="shared" si="2"/>
        <v>5.0999999999999979</v>
      </c>
    </row>
    <row r="21" spans="2:8" ht="15.75" x14ac:dyDescent="0.3">
      <c r="B21" s="12">
        <v>44695</v>
      </c>
      <c r="C21" s="6">
        <v>8.4</v>
      </c>
      <c r="D21" s="6">
        <v>19.600000000000001</v>
      </c>
      <c r="E21" s="6">
        <v>20.3</v>
      </c>
      <c r="F21" s="3">
        <f t="shared" si="0"/>
        <v>17.149999999999999</v>
      </c>
      <c r="G21" s="2">
        <f t="shared" si="1"/>
        <v>0</v>
      </c>
      <c r="H21" s="3">
        <f t="shared" si="2"/>
        <v>0</v>
      </c>
    </row>
    <row r="22" spans="2:8" ht="15.75" x14ac:dyDescent="0.3">
      <c r="B22" s="12">
        <v>44696</v>
      </c>
      <c r="C22" s="6">
        <v>12.3</v>
      </c>
      <c r="D22" s="6">
        <v>24</v>
      </c>
      <c r="E22" s="6">
        <v>22.9</v>
      </c>
      <c r="F22" s="3">
        <f t="shared" si="0"/>
        <v>20.524999999999999</v>
      </c>
      <c r="G22" s="2">
        <f t="shared" si="1"/>
        <v>0</v>
      </c>
      <c r="H22" s="3">
        <f t="shared" si="2"/>
        <v>0</v>
      </c>
    </row>
    <row r="23" spans="2:8" ht="15.75" x14ac:dyDescent="0.3">
      <c r="B23" s="12">
        <v>44697</v>
      </c>
      <c r="C23" s="6">
        <v>15.2</v>
      </c>
      <c r="D23" s="6">
        <v>18.2</v>
      </c>
      <c r="E23" s="6">
        <v>19.8</v>
      </c>
      <c r="F23" s="3">
        <f t="shared" si="0"/>
        <v>18.25</v>
      </c>
      <c r="G23" s="2">
        <f t="shared" si="1"/>
        <v>0</v>
      </c>
      <c r="H23" s="3">
        <f t="shared" si="2"/>
        <v>0</v>
      </c>
    </row>
    <row r="24" spans="2:8" ht="15.75" x14ac:dyDescent="0.3">
      <c r="B24" s="12">
        <v>44698</v>
      </c>
      <c r="C24" s="6">
        <v>13.3</v>
      </c>
      <c r="D24" s="6">
        <v>22.9</v>
      </c>
      <c r="E24" s="6">
        <v>22.7</v>
      </c>
      <c r="F24" s="3">
        <f t="shared" si="0"/>
        <v>20.400000000000002</v>
      </c>
      <c r="G24" s="2">
        <f t="shared" si="1"/>
        <v>0</v>
      </c>
      <c r="H24" s="3">
        <f t="shared" si="2"/>
        <v>0</v>
      </c>
    </row>
    <row r="25" spans="2:8" ht="15.75" x14ac:dyDescent="0.3">
      <c r="B25" s="12">
        <v>44699</v>
      </c>
      <c r="C25" s="6">
        <v>15.5</v>
      </c>
      <c r="D25" s="6">
        <v>26.2</v>
      </c>
      <c r="E25" s="6">
        <v>24.7</v>
      </c>
      <c r="F25" s="3">
        <f t="shared" si="0"/>
        <v>22.775000000000002</v>
      </c>
      <c r="G25" s="2">
        <f t="shared" si="1"/>
        <v>0</v>
      </c>
      <c r="H25" s="3">
        <f t="shared" si="2"/>
        <v>0</v>
      </c>
    </row>
    <row r="26" spans="2:8" ht="15.75" x14ac:dyDescent="0.3">
      <c r="B26" s="12">
        <v>44700</v>
      </c>
      <c r="C26" s="6">
        <v>16.7</v>
      </c>
      <c r="D26" s="6">
        <v>24.9</v>
      </c>
      <c r="E26" s="6">
        <v>20.7</v>
      </c>
      <c r="F26" s="3">
        <f t="shared" si="0"/>
        <v>20.75</v>
      </c>
      <c r="G26" s="2">
        <f t="shared" si="1"/>
        <v>0</v>
      </c>
      <c r="H26" s="3">
        <f t="shared" si="2"/>
        <v>0</v>
      </c>
    </row>
    <row r="27" spans="2:8" ht="15.75" x14ac:dyDescent="0.3">
      <c r="B27" s="12">
        <v>44701</v>
      </c>
      <c r="C27" s="6">
        <v>15.2</v>
      </c>
      <c r="D27" s="6">
        <v>21.3</v>
      </c>
      <c r="E27" s="6">
        <v>18.600000000000001</v>
      </c>
      <c r="F27" s="3">
        <f t="shared" si="0"/>
        <v>18.425000000000001</v>
      </c>
      <c r="G27" s="2">
        <f t="shared" si="1"/>
        <v>0</v>
      </c>
      <c r="H27" s="3">
        <f t="shared" si="2"/>
        <v>0</v>
      </c>
    </row>
    <row r="28" spans="2:8" ht="15.75" x14ac:dyDescent="0.3">
      <c r="B28" s="12">
        <v>44702</v>
      </c>
      <c r="C28" s="6">
        <v>9.1999999999999993</v>
      </c>
      <c r="D28" s="6">
        <v>17.5</v>
      </c>
      <c r="E28" s="6">
        <v>18.100000000000001</v>
      </c>
      <c r="F28" s="3">
        <f t="shared" si="0"/>
        <v>15.725</v>
      </c>
      <c r="G28" s="2">
        <f t="shared" si="1"/>
        <v>0</v>
      </c>
      <c r="H28" s="3">
        <f t="shared" si="2"/>
        <v>0</v>
      </c>
    </row>
    <row r="29" spans="2:8" ht="15.75" x14ac:dyDescent="0.3">
      <c r="B29" s="12">
        <v>44703</v>
      </c>
      <c r="C29" s="6">
        <v>10.9</v>
      </c>
      <c r="D29" s="6">
        <v>20.399999999999999</v>
      </c>
      <c r="E29" s="6">
        <v>15.7</v>
      </c>
      <c r="F29" s="3">
        <f t="shared" si="0"/>
        <v>15.675000000000001</v>
      </c>
      <c r="G29" s="2">
        <f t="shared" si="1"/>
        <v>0</v>
      </c>
      <c r="H29" s="3">
        <f t="shared" si="2"/>
        <v>0</v>
      </c>
    </row>
    <row r="30" spans="2:8" ht="15.75" x14ac:dyDescent="0.3">
      <c r="B30" s="12">
        <v>44704</v>
      </c>
      <c r="C30" s="6">
        <v>12.6</v>
      </c>
      <c r="D30" s="6">
        <v>19</v>
      </c>
      <c r="E30" s="6">
        <v>15.5</v>
      </c>
      <c r="F30" s="3">
        <f t="shared" si="0"/>
        <v>15.65</v>
      </c>
      <c r="G30" s="2">
        <f t="shared" si="1"/>
        <v>0</v>
      </c>
      <c r="H30" s="3">
        <f t="shared" si="2"/>
        <v>0</v>
      </c>
    </row>
    <row r="31" spans="2:8" ht="15.75" x14ac:dyDescent="0.3">
      <c r="B31" s="12">
        <v>44705</v>
      </c>
      <c r="C31" s="6">
        <v>11</v>
      </c>
      <c r="D31" s="6">
        <v>14.1</v>
      </c>
      <c r="E31" s="6">
        <v>13.6</v>
      </c>
      <c r="F31" s="3">
        <f t="shared" si="0"/>
        <v>13.075000000000001</v>
      </c>
      <c r="G31" s="2">
        <f t="shared" si="1"/>
        <v>1</v>
      </c>
      <c r="H31" s="3">
        <f t="shared" si="2"/>
        <v>6.9249999999999989</v>
      </c>
    </row>
    <row r="32" spans="2:8" ht="15.75" x14ac:dyDescent="0.3">
      <c r="B32" s="12">
        <v>44706</v>
      </c>
      <c r="C32" s="6">
        <v>8</v>
      </c>
      <c r="D32" s="6">
        <v>16.399999999999999</v>
      </c>
      <c r="E32" s="6">
        <v>16.600000000000001</v>
      </c>
      <c r="F32" s="3">
        <f t="shared" si="0"/>
        <v>14.4</v>
      </c>
      <c r="G32" s="2">
        <f t="shared" si="1"/>
        <v>1</v>
      </c>
      <c r="H32" s="3">
        <f t="shared" si="2"/>
        <v>5.6</v>
      </c>
    </row>
    <row r="33" spans="1:8" ht="15.75" x14ac:dyDescent="0.3">
      <c r="B33" s="12">
        <v>44707</v>
      </c>
      <c r="C33" s="6">
        <v>12.5</v>
      </c>
      <c r="D33" s="6">
        <v>17.100000000000001</v>
      </c>
      <c r="E33" s="6">
        <v>17.399999999999999</v>
      </c>
      <c r="F33" s="3">
        <f t="shared" si="0"/>
        <v>16.100000000000001</v>
      </c>
      <c r="G33" s="2">
        <f t="shared" si="1"/>
        <v>0</v>
      </c>
      <c r="H33" s="3">
        <f t="shared" si="2"/>
        <v>0</v>
      </c>
    </row>
    <row r="34" spans="1:8" ht="15.75" x14ac:dyDescent="0.3">
      <c r="B34" s="12">
        <v>44708</v>
      </c>
      <c r="C34" s="6">
        <v>11.8</v>
      </c>
      <c r="D34" s="6">
        <v>14.7</v>
      </c>
      <c r="E34" s="6">
        <v>17.2</v>
      </c>
      <c r="F34" s="3">
        <f t="shared" si="0"/>
        <v>15.225000000000001</v>
      </c>
      <c r="G34" s="2">
        <f t="shared" si="1"/>
        <v>0</v>
      </c>
      <c r="H34" s="3">
        <f t="shared" si="2"/>
        <v>0</v>
      </c>
    </row>
    <row r="35" spans="1:8" ht="15.75" x14ac:dyDescent="0.3">
      <c r="B35" s="12">
        <v>44709</v>
      </c>
      <c r="C35" s="6">
        <v>7.9</v>
      </c>
      <c r="D35" s="6">
        <v>14.9</v>
      </c>
      <c r="E35" s="6">
        <v>13.8</v>
      </c>
      <c r="F35" s="3">
        <f t="shared" si="0"/>
        <v>12.600000000000001</v>
      </c>
      <c r="G35" s="2">
        <f t="shared" si="1"/>
        <v>1</v>
      </c>
      <c r="H35" s="3">
        <f t="shared" si="2"/>
        <v>7.3999999999999986</v>
      </c>
    </row>
    <row r="36" spans="1:8" ht="15.75" x14ac:dyDescent="0.3">
      <c r="B36" s="12">
        <v>44710</v>
      </c>
      <c r="C36" s="6">
        <v>6.2</v>
      </c>
      <c r="D36" s="6">
        <v>11.9</v>
      </c>
      <c r="E36" s="6">
        <v>10.9</v>
      </c>
      <c r="F36" s="3">
        <f t="shared" si="0"/>
        <v>9.9749999999999996</v>
      </c>
      <c r="G36" s="2">
        <f t="shared" si="1"/>
        <v>1</v>
      </c>
      <c r="H36" s="3">
        <f t="shared" si="2"/>
        <v>10.025</v>
      </c>
    </row>
    <row r="37" spans="1:8" ht="15.75" x14ac:dyDescent="0.3">
      <c r="B37" s="12">
        <v>44711</v>
      </c>
      <c r="C37" s="6">
        <v>5.6</v>
      </c>
      <c r="D37" s="6">
        <v>13.7</v>
      </c>
      <c r="E37" s="6">
        <v>14.6</v>
      </c>
      <c r="F37" s="3">
        <f t="shared" si="0"/>
        <v>12.125</v>
      </c>
      <c r="G37" s="2">
        <f t="shared" si="1"/>
        <v>1</v>
      </c>
      <c r="H37" s="3">
        <f t="shared" si="2"/>
        <v>7.875</v>
      </c>
    </row>
    <row r="38" spans="1:8" ht="16.5" thickBot="1" x14ac:dyDescent="0.35">
      <c r="B38" s="12">
        <v>44712</v>
      </c>
      <c r="C38" s="6">
        <v>8.6999999999999993</v>
      </c>
      <c r="D38" s="6">
        <v>17.5</v>
      </c>
      <c r="E38" s="6">
        <v>17.3</v>
      </c>
      <c r="F38" s="3">
        <f t="shared" si="0"/>
        <v>15.2</v>
      </c>
      <c r="G38" s="2">
        <f t="shared" si="1"/>
        <v>0</v>
      </c>
      <c r="H38" s="3">
        <f t="shared" si="2"/>
        <v>0</v>
      </c>
    </row>
    <row r="39" spans="1:8" ht="16.5" thickTop="1" x14ac:dyDescent="0.3">
      <c r="B39" s="14"/>
      <c r="C39" s="8"/>
      <c r="D39" s="8"/>
      <c r="E39" s="8"/>
      <c r="F39" s="11"/>
      <c r="G39" s="10"/>
      <c r="H39" s="11"/>
    </row>
    <row r="40" spans="1:8" ht="15.75" x14ac:dyDescent="0.3">
      <c r="A40" s="1"/>
      <c r="B40" s="1"/>
      <c r="C40" s="13">
        <f>SUM(C8:C38)/31</f>
        <v>10.709677419354838</v>
      </c>
      <c r="D40" s="13">
        <f>SUM(D8:D38)/31</f>
        <v>18.509677419354837</v>
      </c>
      <c r="E40" s="13">
        <f>SUM(E8:E38)/31</f>
        <v>17.593548387096774</v>
      </c>
      <c r="F40" s="3">
        <f>(C40+D40+E40+E40)/4</f>
        <v>16.101612903225806</v>
      </c>
      <c r="G40" s="2">
        <f>SUM(G8:G38)</f>
        <v>10</v>
      </c>
      <c r="H40" s="3">
        <f>SUM(H8:H38)</f>
        <v>69.574999999999989</v>
      </c>
    </row>
    <row r="41" spans="1:8" ht="15.75" x14ac:dyDescent="0.3">
      <c r="A41" s="1"/>
      <c r="B41" s="1"/>
      <c r="C41" s="2"/>
      <c r="D41" s="2"/>
      <c r="E41" s="2"/>
      <c r="F41" s="3"/>
      <c r="G41" s="2"/>
      <c r="H41" s="3"/>
    </row>
    <row r="42" spans="1:8" ht="15.75" x14ac:dyDescent="0.3">
      <c r="A42" s="1"/>
      <c r="B42" s="1"/>
      <c r="C42" s="2"/>
      <c r="D42" s="15" t="s">
        <v>8</v>
      </c>
      <c r="E42" s="2"/>
      <c r="F42" s="3">
        <f>H40</f>
        <v>69.574999999999989</v>
      </c>
      <c r="G42" s="2"/>
      <c r="H42" s="3"/>
    </row>
    <row r="43" spans="1:8" ht="15.75" x14ac:dyDescent="0.3">
      <c r="A43" s="1"/>
      <c r="B43" s="1"/>
      <c r="C43" s="2"/>
      <c r="D43" s="15" t="s">
        <v>9</v>
      </c>
      <c r="E43" s="2"/>
      <c r="F43" s="3">
        <f>IF(G40=0,0,H40/G40)</f>
        <v>6.9574999999999987</v>
      </c>
      <c r="G43" s="2"/>
      <c r="H43" s="3"/>
    </row>
    <row r="44" spans="1:8" ht="15.75" x14ac:dyDescent="0.3">
      <c r="A44" s="1"/>
      <c r="B44" s="1"/>
      <c r="C44" s="2"/>
      <c r="D44" s="15" t="s">
        <v>10</v>
      </c>
      <c r="E44" s="2"/>
      <c r="F44" s="20">
        <f>G40</f>
        <v>10</v>
      </c>
      <c r="G44" s="2"/>
      <c r="H44" s="3"/>
    </row>
    <row r="45" spans="1:8" ht="15.75" x14ac:dyDescent="0.3">
      <c r="A45" s="17"/>
      <c r="B45" s="1"/>
      <c r="C45" s="2"/>
      <c r="D45" s="15" t="s">
        <v>11</v>
      </c>
      <c r="E45" s="2"/>
      <c r="F45" s="3">
        <f>20-F43</f>
        <v>13.0425</v>
      </c>
      <c r="G45" s="2"/>
      <c r="H45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33C08EAF49848A6500779FC7E8737" ma:contentTypeVersion="13" ma:contentTypeDescription="Create a new document." ma:contentTypeScope="" ma:versionID="2586937f102915843cc165ba39c566d6">
  <xsd:schema xmlns:xsd="http://www.w3.org/2001/XMLSchema" xmlns:xs="http://www.w3.org/2001/XMLSchema" xmlns:p="http://schemas.microsoft.com/office/2006/metadata/properties" xmlns:ns3="c52eed2e-da12-4535-b511-aaa9cae2bb5e" xmlns:ns4="9fc44168-d90a-4d6f-bf40-77d2bb8acd9e" targetNamespace="http://schemas.microsoft.com/office/2006/metadata/properties" ma:root="true" ma:fieldsID="d665da080affa9f3d0b0f50abb2e4cfd" ns3:_="" ns4:_="">
    <xsd:import namespace="c52eed2e-da12-4535-b511-aaa9cae2bb5e"/>
    <xsd:import namespace="9fc44168-d90a-4d6f-bf40-77d2bb8ac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eed2e-da12-4535-b511-aaa9cae2b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44168-d90a-4d6f-bf40-77d2bb8ac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8BDE18-FC08-4E91-98C3-88566BF0B3D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9fc44168-d90a-4d6f-bf40-77d2bb8acd9e"/>
    <ds:schemaRef ds:uri="http://schemas.microsoft.com/office/2006/documentManagement/types"/>
    <ds:schemaRef ds:uri="http://schemas.openxmlformats.org/package/2006/metadata/core-properties"/>
    <ds:schemaRef ds:uri="c52eed2e-da12-4535-b511-aaa9cae2bb5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DF12C4F-2AAE-41FB-8A12-CE5326E321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4C246-8087-4A98-AA23-E3ADE8C06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eed2e-da12-4535-b511-aaa9cae2bb5e"/>
    <ds:schemaRef ds:uri="9fc44168-d90a-4d6f-bf40-77d2bb8ac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</vt:vector>
  </TitlesOfParts>
  <Company>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Petit</dc:creator>
  <cp:lastModifiedBy>Anabela Chaves</cp:lastModifiedBy>
  <cp:lastPrinted>2021-09-08T14:10:54Z</cp:lastPrinted>
  <dcterms:created xsi:type="dcterms:W3CDTF">1998-10-06T12:21:52Z</dcterms:created>
  <dcterms:modified xsi:type="dcterms:W3CDTF">2023-01-03T11:51:48Z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0x0101000F233C08EAF49848A6500779FC7E8737</vt:lpwstr>
  </property>
</Properties>
</file>