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mlux-my.sharepoint.com/personal/mdondlinge_cdm_lu/Documents/SCRB_MJ/Degres chauffe/"/>
    </mc:Choice>
  </mc:AlternateContent>
  <xr:revisionPtr revIDLastSave="0" documentId="8_{8A7D8216-F08B-4B23-998E-BD0E3B8B728F}" xr6:coauthVersionLast="47" xr6:coauthVersionMax="47" xr10:uidLastSave="{00000000-0000-0000-0000-000000000000}"/>
  <bookViews>
    <workbookView xWindow="-120" yWindow="-120" windowWidth="29040" windowHeight="15720" tabRatio="651" activeTab="11" xr2:uid="{00000000-000D-0000-FFFF-FFFF00000000}"/>
  </bookViews>
  <sheets>
    <sheet name="septembre" sheetId="1" r:id="rId1"/>
    <sheet name="octobre" sheetId="2" r:id="rId2"/>
    <sheet name="novembre" sheetId="3" r:id="rId3"/>
    <sheet name="décembre" sheetId="4" r:id="rId4"/>
    <sheet name="janvier" sheetId="5" r:id="rId5"/>
    <sheet name="février" sheetId="6" r:id="rId6"/>
    <sheet name="mars" sheetId="7" r:id="rId7"/>
    <sheet name="avril" sheetId="8" r:id="rId8"/>
    <sheet name="mai" sheetId="9" r:id="rId9"/>
    <sheet name="juin" sheetId="10" r:id="rId10"/>
    <sheet name="juillet" sheetId="11" r:id="rId11"/>
    <sheet name="août" sheetId="12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5" i="12" l="1"/>
  <c r="E44" i="12"/>
  <c r="E43" i="12"/>
  <c r="E42" i="12"/>
  <c r="B40" i="12" l="1"/>
  <c r="C40" i="12"/>
  <c r="E40" i="12" s="1"/>
  <c r="D40" i="12"/>
  <c r="F40" i="12"/>
  <c r="G40" i="12"/>
  <c r="E42" i="11" l="1"/>
  <c r="E38" i="12" l="1"/>
  <c r="F38" i="12" s="1"/>
  <c r="G38" i="12" s="1"/>
  <c r="E37" i="12"/>
  <c r="F37" i="12" s="1"/>
  <c r="G37" i="12" s="1"/>
  <c r="E36" i="12"/>
  <c r="F36" i="12" s="1"/>
  <c r="G36" i="12" s="1"/>
  <c r="E35" i="12"/>
  <c r="F35" i="12" s="1"/>
  <c r="G35" i="12" s="1"/>
  <c r="E34" i="12"/>
  <c r="F34" i="12" s="1"/>
  <c r="G34" i="12" s="1"/>
  <c r="E33" i="12"/>
  <c r="F33" i="12" s="1"/>
  <c r="G33" i="12" s="1"/>
  <c r="E32" i="12"/>
  <c r="F32" i="12" s="1"/>
  <c r="G32" i="12" s="1"/>
  <c r="E31" i="12"/>
  <c r="F31" i="12" s="1"/>
  <c r="G31" i="12" s="1"/>
  <c r="E30" i="12"/>
  <c r="F30" i="12" s="1"/>
  <c r="G30" i="12" s="1"/>
  <c r="E29" i="12"/>
  <c r="F29" i="12" s="1"/>
  <c r="G29" i="12" s="1"/>
  <c r="E28" i="12"/>
  <c r="F28" i="12" s="1"/>
  <c r="G28" i="12" s="1"/>
  <c r="E27" i="12"/>
  <c r="F27" i="12" s="1"/>
  <c r="G27" i="12" s="1"/>
  <c r="E26" i="12"/>
  <c r="F26" i="12" s="1"/>
  <c r="G26" i="12" s="1"/>
  <c r="E25" i="12"/>
  <c r="F25" i="12" s="1"/>
  <c r="G25" i="12" s="1"/>
  <c r="E24" i="12"/>
  <c r="F24" i="12" s="1"/>
  <c r="G24" i="12" s="1"/>
  <c r="E23" i="12"/>
  <c r="F23" i="12" s="1"/>
  <c r="G23" i="12" s="1"/>
  <c r="E22" i="12"/>
  <c r="F22" i="12" s="1"/>
  <c r="G22" i="12" s="1"/>
  <c r="E21" i="12"/>
  <c r="F21" i="12" s="1"/>
  <c r="G21" i="12" s="1"/>
  <c r="E20" i="12"/>
  <c r="F20" i="12" s="1"/>
  <c r="G20" i="12" s="1"/>
  <c r="E19" i="12"/>
  <c r="F19" i="12" s="1"/>
  <c r="G19" i="12" s="1"/>
  <c r="E18" i="12"/>
  <c r="F18" i="12" s="1"/>
  <c r="G18" i="12" s="1"/>
  <c r="E17" i="12"/>
  <c r="F17" i="12" s="1"/>
  <c r="G17" i="12" s="1"/>
  <c r="E16" i="12"/>
  <c r="F16" i="12" s="1"/>
  <c r="G16" i="12" s="1"/>
  <c r="E15" i="12"/>
  <c r="F15" i="12" s="1"/>
  <c r="G15" i="12" s="1"/>
  <c r="E14" i="12"/>
  <c r="F14" i="12" s="1"/>
  <c r="G14" i="12" s="1"/>
  <c r="E13" i="12"/>
  <c r="F13" i="12" s="1"/>
  <c r="G13" i="12" s="1"/>
  <c r="E12" i="12"/>
  <c r="F12" i="12" s="1"/>
  <c r="G12" i="12" s="1"/>
  <c r="E11" i="12"/>
  <c r="F11" i="12" s="1"/>
  <c r="G11" i="12" s="1"/>
  <c r="E10" i="12"/>
  <c r="F10" i="12" s="1"/>
  <c r="G10" i="12" s="1"/>
  <c r="E9" i="12"/>
  <c r="F9" i="12" s="1"/>
  <c r="G9" i="12" s="1"/>
  <c r="E8" i="12"/>
  <c r="F8" i="12" s="1"/>
  <c r="G8" i="12" s="1"/>
  <c r="E10" i="1"/>
  <c r="F10" i="1" s="1"/>
  <c r="E11" i="1"/>
  <c r="F11" i="1" s="1"/>
  <c r="G11" i="1" s="1"/>
  <c r="E12" i="1"/>
  <c r="E13" i="1"/>
  <c r="F13" i="1"/>
  <c r="G13" i="1" s="1"/>
  <c r="E14" i="1"/>
  <c r="E15" i="1"/>
  <c r="F15" i="1" s="1"/>
  <c r="G15" i="1" s="1"/>
  <c r="E16" i="1"/>
  <c r="F16" i="1" s="1"/>
  <c r="G16" i="1" s="1"/>
  <c r="E17" i="1"/>
  <c r="F17" i="1" s="1"/>
  <c r="G17" i="1" s="1"/>
  <c r="E18" i="1"/>
  <c r="E19" i="1"/>
  <c r="F19" i="1" s="1"/>
  <c r="G19" i="1" s="1"/>
  <c r="E20" i="1"/>
  <c r="F20" i="1" s="1"/>
  <c r="G20" i="1" s="1"/>
  <c r="E21" i="1"/>
  <c r="F21" i="1" s="1"/>
  <c r="G21" i="1" s="1"/>
  <c r="E22" i="1"/>
  <c r="E23" i="1"/>
  <c r="F23" i="1" s="1"/>
  <c r="G23" i="1" s="1"/>
  <c r="E24" i="1"/>
  <c r="F24" i="1" s="1"/>
  <c r="G24" i="1" s="1"/>
  <c r="E25" i="1"/>
  <c r="F25" i="1" s="1"/>
  <c r="G25" i="1" s="1"/>
  <c r="E26" i="1"/>
  <c r="F26" i="1" s="1"/>
  <c r="G26" i="1" s="1"/>
  <c r="E27" i="1"/>
  <c r="F27" i="1" s="1"/>
  <c r="G27" i="1" s="1"/>
  <c r="E28" i="1"/>
  <c r="F28" i="1" s="1"/>
  <c r="G28" i="1" s="1"/>
  <c r="E29" i="1"/>
  <c r="F29" i="1" s="1"/>
  <c r="G29" i="1" s="1"/>
  <c r="E30" i="1"/>
  <c r="E31" i="1"/>
  <c r="F31" i="1" s="1"/>
  <c r="G31" i="1" s="1"/>
  <c r="E32" i="1"/>
  <c r="F32" i="1" s="1"/>
  <c r="G32" i="1" s="1"/>
  <c r="E33" i="1"/>
  <c r="F33" i="1" s="1"/>
  <c r="G33" i="1" s="1"/>
  <c r="E34" i="1"/>
  <c r="F34" i="1" s="1"/>
  <c r="G34" i="1" s="1"/>
  <c r="E35" i="1"/>
  <c r="F35" i="1" s="1"/>
  <c r="G35" i="1" s="1"/>
  <c r="E36" i="1"/>
  <c r="F36" i="1" s="1"/>
  <c r="G36" i="1" s="1"/>
  <c r="E37" i="1"/>
  <c r="F37" i="1" s="1"/>
  <c r="G37" i="1" s="1"/>
  <c r="E38" i="1"/>
  <c r="E9" i="1"/>
  <c r="F9" i="1" s="1"/>
  <c r="G9" i="1" s="1"/>
  <c r="E8" i="2"/>
  <c r="F8" i="2" s="1"/>
  <c r="G8" i="2" s="1"/>
  <c r="E8" i="10"/>
  <c r="F8" i="10" s="1"/>
  <c r="E9" i="10"/>
  <c r="F9" i="10" s="1"/>
  <c r="G9" i="10" s="1"/>
  <c r="E10" i="10"/>
  <c r="F10" i="10" s="1"/>
  <c r="G10" i="10" s="1"/>
  <c r="E11" i="10"/>
  <c r="F11" i="10" s="1"/>
  <c r="G11" i="10" s="1"/>
  <c r="E12" i="10"/>
  <c r="F12" i="10" s="1"/>
  <c r="G12" i="10" s="1"/>
  <c r="E13" i="10"/>
  <c r="F13" i="10" s="1"/>
  <c r="G13" i="10" s="1"/>
  <c r="E14" i="10"/>
  <c r="E15" i="10"/>
  <c r="F15" i="10" s="1"/>
  <c r="G15" i="10" s="1"/>
  <c r="E16" i="10"/>
  <c r="F16" i="10" s="1"/>
  <c r="G16" i="10" s="1"/>
  <c r="E17" i="10"/>
  <c r="F17" i="10" s="1"/>
  <c r="G17" i="10" s="1"/>
  <c r="E18" i="10"/>
  <c r="F18" i="10" s="1"/>
  <c r="G18" i="10" s="1"/>
  <c r="E19" i="10"/>
  <c r="F19" i="10" s="1"/>
  <c r="G19" i="10" s="1"/>
  <c r="E20" i="10"/>
  <c r="F20" i="10" s="1"/>
  <c r="G20" i="10" s="1"/>
  <c r="E21" i="10"/>
  <c r="F21" i="10" s="1"/>
  <c r="G21" i="10" s="1"/>
  <c r="E22" i="10"/>
  <c r="F22" i="10" s="1"/>
  <c r="G22" i="10" s="1"/>
  <c r="E23" i="10"/>
  <c r="F23" i="10" s="1"/>
  <c r="G23" i="10" s="1"/>
  <c r="E24" i="10"/>
  <c r="F24" i="10" s="1"/>
  <c r="G24" i="10" s="1"/>
  <c r="E25" i="10"/>
  <c r="F25" i="10" s="1"/>
  <c r="G25" i="10" s="1"/>
  <c r="E26" i="10"/>
  <c r="F26" i="10" s="1"/>
  <c r="G26" i="10" s="1"/>
  <c r="E27" i="10"/>
  <c r="F27" i="10" s="1"/>
  <c r="G27" i="10" s="1"/>
  <c r="E28" i="10"/>
  <c r="F28" i="10" s="1"/>
  <c r="G28" i="10" s="1"/>
  <c r="E29" i="10"/>
  <c r="F29" i="10" s="1"/>
  <c r="G29" i="10" s="1"/>
  <c r="E30" i="10"/>
  <c r="F30" i="10" s="1"/>
  <c r="G30" i="10" s="1"/>
  <c r="E31" i="10"/>
  <c r="F31" i="10" s="1"/>
  <c r="G31" i="10" s="1"/>
  <c r="E32" i="10"/>
  <c r="F32" i="10" s="1"/>
  <c r="G32" i="10" s="1"/>
  <c r="E33" i="10"/>
  <c r="F33" i="10" s="1"/>
  <c r="G33" i="10" s="1"/>
  <c r="E34" i="10"/>
  <c r="F34" i="10" s="1"/>
  <c r="G34" i="10" s="1"/>
  <c r="E35" i="10"/>
  <c r="F35" i="10" s="1"/>
  <c r="G35" i="10" s="1"/>
  <c r="E36" i="10"/>
  <c r="F36" i="10" s="1"/>
  <c r="G36" i="10" s="1"/>
  <c r="E37" i="10"/>
  <c r="F37" i="10" s="1"/>
  <c r="G37" i="10" s="1"/>
  <c r="F14" i="10"/>
  <c r="G14" i="10" s="1"/>
  <c r="D40" i="11"/>
  <c r="C40" i="11"/>
  <c r="B40" i="11"/>
  <c r="E38" i="11"/>
  <c r="F38" i="11" s="1"/>
  <c r="G38" i="11" s="1"/>
  <c r="E37" i="11"/>
  <c r="F37" i="11" s="1"/>
  <c r="G37" i="11" s="1"/>
  <c r="E36" i="11"/>
  <c r="F36" i="11" s="1"/>
  <c r="G36" i="11" s="1"/>
  <c r="E35" i="11"/>
  <c r="F35" i="11" s="1"/>
  <c r="G35" i="11" s="1"/>
  <c r="E34" i="11"/>
  <c r="F34" i="11" s="1"/>
  <c r="G34" i="11" s="1"/>
  <c r="E33" i="11"/>
  <c r="F33" i="11" s="1"/>
  <c r="G33" i="11" s="1"/>
  <c r="E32" i="11"/>
  <c r="F32" i="11" s="1"/>
  <c r="G32" i="11" s="1"/>
  <c r="E31" i="11"/>
  <c r="F31" i="11" s="1"/>
  <c r="G31" i="11" s="1"/>
  <c r="E30" i="11"/>
  <c r="F30" i="11" s="1"/>
  <c r="G30" i="11" s="1"/>
  <c r="E29" i="11"/>
  <c r="F29" i="11" s="1"/>
  <c r="G29" i="11" s="1"/>
  <c r="E28" i="11"/>
  <c r="F28" i="11" s="1"/>
  <c r="G28" i="11" s="1"/>
  <c r="E27" i="11"/>
  <c r="F27" i="11" s="1"/>
  <c r="G27" i="11" s="1"/>
  <c r="E26" i="11"/>
  <c r="F26" i="11" s="1"/>
  <c r="G26" i="11" s="1"/>
  <c r="E25" i="11"/>
  <c r="F25" i="11" s="1"/>
  <c r="G25" i="11" s="1"/>
  <c r="E24" i="11"/>
  <c r="F24" i="11" s="1"/>
  <c r="G24" i="11" s="1"/>
  <c r="E23" i="11"/>
  <c r="F23" i="11" s="1"/>
  <c r="G23" i="11" s="1"/>
  <c r="E22" i="11"/>
  <c r="F22" i="11" s="1"/>
  <c r="G22" i="11" s="1"/>
  <c r="E21" i="11"/>
  <c r="F21" i="11" s="1"/>
  <c r="G21" i="11" s="1"/>
  <c r="E20" i="11"/>
  <c r="F20" i="11" s="1"/>
  <c r="G20" i="11" s="1"/>
  <c r="E19" i="11"/>
  <c r="F19" i="11" s="1"/>
  <c r="G19" i="11" s="1"/>
  <c r="E18" i="11"/>
  <c r="F18" i="11" s="1"/>
  <c r="G18" i="11" s="1"/>
  <c r="E17" i="11"/>
  <c r="F17" i="11" s="1"/>
  <c r="G17" i="11" s="1"/>
  <c r="E16" i="11"/>
  <c r="F16" i="11" s="1"/>
  <c r="G16" i="11" s="1"/>
  <c r="E15" i="11"/>
  <c r="F15" i="11" s="1"/>
  <c r="G15" i="11" s="1"/>
  <c r="E14" i="11"/>
  <c r="F14" i="11" s="1"/>
  <c r="G14" i="11" s="1"/>
  <c r="E13" i="11"/>
  <c r="F13" i="11" s="1"/>
  <c r="G13" i="11" s="1"/>
  <c r="E12" i="11"/>
  <c r="F12" i="11" s="1"/>
  <c r="G12" i="11" s="1"/>
  <c r="E11" i="11"/>
  <c r="F11" i="11" s="1"/>
  <c r="G11" i="11" s="1"/>
  <c r="E10" i="11"/>
  <c r="F10" i="11" s="1"/>
  <c r="G10" i="11" s="1"/>
  <c r="E9" i="11"/>
  <c r="F9" i="11" s="1"/>
  <c r="G9" i="11" s="1"/>
  <c r="E8" i="11"/>
  <c r="F8" i="11" s="1"/>
  <c r="E40" i="9"/>
  <c r="F40" i="9" s="1"/>
  <c r="D40" i="9"/>
  <c r="C40" i="9"/>
  <c r="F38" i="9"/>
  <c r="G38" i="9" s="1"/>
  <c r="H38" i="9" s="1"/>
  <c r="F37" i="9"/>
  <c r="G37" i="9" s="1"/>
  <c r="H37" i="9" s="1"/>
  <c r="F36" i="9"/>
  <c r="G36" i="9" s="1"/>
  <c r="H36" i="9" s="1"/>
  <c r="F35" i="9"/>
  <c r="G35" i="9" s="1"/>
  <c r="H35" i="9" s="1"/>
  <c r="F34" i="9"/>
  <c r="G34" i="9" s="1"/>
  <c r="H34" i="9" s="1"/>
  <c r="F33" i="9"/>
  <c r="G33" i="9" s="1"/>
  <c r="H33" i="9" s="1"/>
  <c r="F32" i="9"/>
  <c r="G32" i="9" s="1"/>
  <c r="H32" i="9" s="1"/>
  <c r="F31" i="9"/>
  <c r="G31" i="9" s="1"/>
  <c r="H31" i="9" s="1"/>
  <c r="F30" i="9"/>
  <c r="G30" i="9" s="1"/>
  <c r="H30" i="9" s="1"/>
  <c r="F29" i="9"/>
  <c r="G29" i="9" s="1"/>
  <c r="H29" i="9" s="1"/>
  <c r="F28" i="9"/>
  <c r="G28" i="9" s="1"/>
  <c r="H28" i="9" s="1"/>
  <c r="F27" i="9"/>
  <c r="G27" i="9" s="1"/>
  <c r="H27" i="9" s="1"/>
  <c r="F26" i="9"/>
  <c r="G26" i="9" s="1"/>
  <c r="H26" i="9" s="1"/>
  <c r="F25" i="9"/>
  <c r="G25" i="9" s="1"/>
  <c r="H25" i="9" s="1"/>
  <c r="F24" i="9"/>
  <c r="G24" i="9" s="1"/>
  <c r="H24" i="9" s="1"/>
  <c r="F23" i="9"/>
  <c r="G23" i="9" s="1"/>
  <c r="H23" i="9" s="1"/>
  <c r="F22" i="9"/>
  <c r="G22" i="9" s="1"/>
  <c r="H22" i="9" s="1"/>
  <c r="F21" i="9"/>
  <c r="G21" i="9" s="1"/>
  <c r="H21" i="9" s="1"/>
  <c r="F20" i="9"/>
  <c r="G20" i="9" s="1"/>
  <c r="H20" i="9" s="1"/>
  <c r="F19" i="9"/>
  <c r="G19" i="9" s="1"/>
  <c r="H19" i="9" s="1"/>
  <c r="F18" i="9"/>
  <c r="G18" i="9" s="1"/>
  <c r="H18" i="9" s="1"/>
  <c r="F17" i="9"/>
  <c r="G17" i="9" s="1"/>
  <c r="H17" i="9" s="1"/>
  <c r="F16" i="9"/>
  <c r="G16" i="9" s="1"/>
  <c r="H16" i="9" s="1"/>
  <c r="F15" i="9"/>
  <c r="G15" i="9" s="1"/>
  <c r="H15" i="9" s="1"/>
  <c r="F14" i="9"/>
  <c r="G14" i="9" s="1"/>
  <c r="H14" i="9" s="1"/>
  <c r="F13" i="9"/>
  <c r="G13" i="9" s="1"/>
  <c r="H13" i="9" s="1"/>
  <c r="F12" i="9"/>
  <c r="G12" i="9" s="1"/>
  <c r="H12" i="9" s="1"/>
  <c r="F11" i="9"/>
  <c r="G11" i="9" s="1"/>
  <c r="H11" i="9" s="1"/>
  <c r="F10" i="9"/>
  <c r="G10" i="9" s="1"/>
  <c r="H10" i="9" s="1"/>
  <c r="F9" i="9"/>
  <c r="G9" i="9" s="1"/>
  <c r="H9" i="9" s="1"/>
  <c r="F8" i="9"/>
  <c r="G8" i="9" s="1"/>
  <c r="D39" i="10"/>
  <c r="C39" i="10"/>
  <c r="B39" i="10"/>
  <c r="E8" i="6"/>
  <c r="F8" i="6" s="1"/>
  <c r="E9" i="6"/>
  <c r="F9" i="6" s="1"/>
  <c r="G9" i="6" s="1"/>
  <c r="E10" i="6"/>
  <c r="F10" i="6" s="1"/>
  <c r="G10" i="6" s="1"/>
  <c r="E11" i="6"/>
  <c r="F11" i="6" s="1"/>
  <c r="G11" i="6" s="1"/>
  <c r="E12" i="6"/>
  <c r="F12" i="6" s="1"/>
  <c r="G12" i="6" s="1"/>
  <c r="E13" i="6"/>
  <c r="F13" i="6" s="1"/>
  <c r="G13" i="6" s="1"/>
  <c r="E14" i="6"/>
  <c r="F14" i="6" s="1"/>
  <c r="G14" i="6" s="1"/>
  <c r="E15" i="6"/>
  <c r="F15" i="6" s="1"/>
  <c r="G15" i="6" s="1"/>
  <c r="E16" i="6"/>
  <c r="F16" i="6" s="1"/>
  <c r="G16" i="6" s="1"/>
  <c r="E17" i="6"/>
  <c r="F17" i="6" s="1"/>
  <c r="G17" i="6" s="1"/>
  <c r="E18" i="6"/>
  <c r="F18" i="6" s="1"/>
  <c r="G18" i="6" s="1"/>
  <c r="E19" i="6"/>
  <c r="F19" i="6" s="1"/>
  <c r="G19" i="6" s="1"/>
  <c r="E20" i="6"/>
  <c r="F20" i="6" s="1"/>
  <c r="G20" i="6" s="1"/>
  <c r="E21" i="6"/>
  <c r="F21" i="6" s="1"/>
  <c r="G21" i="6" s="1"/>
  <c r="E22" i="6"/>
  <c r="F22" i="6" s="1"/>
  <c r="G22" i="6" s="1"/>
  <c r="E23" i="6"/>
  <c r="F23" i="6" s="1"/>
  <c r="G23" i="6" s="1"/>
  <c r="E24" i="6"/>
  <c r="F24" i="6" s="1"/>
  <c r="G24" i="6" s="1"/>
  <c r="E25" i="6"/>
  <c r="F25" i="6" s="1"/>
  <c r="G25" i="6" s="1"/>
  <c r="E26" i="6"/>
  <c r="F26" i="6" s="1"/>
  <c r="G26" i="6" s="1"/>
  <c r="E27" i="6"/>
  <c r="F27" i="6"/>
  <c r="G27" i="6" s="1"/>
  <c r="E28" i="6"/>
  <c r="F28" i="6" s="1"/>
  <c r="G28" i="6" s="1"/>
  <c r="E29" i="6"/>
  <c r="F29" i="6" s="1"/>
  <c r="G29" i="6" s="1"/>
  <c r="E30" i="6"/>
  <c r="F30" i="6" s="1"/>
  <c r="G30" i="6" s="1"/>
  <c r="E31" i="6"/>
  <c r="F31" i="6" s="1"/>
  <c r="G31" i="6" s="1"/>
  <c r="E32" i="6"/>
  <c r="F32" i="6" s="1"/>
  <c r="G32" i="6" s="1"/>
  <c r="E33" i="6"/>
  <c r="F33" i="6" s="1"/>
  <c r="G33" i="6" s="1"/>
  <c r="E34" i="6"/>
  <c r="F34" i="6" s="1"/>
  <c r="G34" i="6" s="1"/>
  <c r="E35" i="6"/>
  <c r="F35" i="6" s="1"/>
  <c r="G35" i="6" s="1"/>
  <c r="E8" i="7"/>
  <c r="F8" i="7" s="1"/>
  <c r="E9" i="7"/>
  <c r="F9" i="7" s="1"/>
  <c r="G9" i="7" s="1"/>
  <c r="E10" i="7"/>
  <c r="F10" i="7" s="1"/>
  <c r="G10" i="7" s="1"/>
  <c r="E11" i="7"/>
  <c r="F11" i="7" s="1"/>
  <c r="G11" i="7" s="1"/>
  <c r="E12" i="7"/>
  <c r="F12" i="7" s="1"/>
  <c r="G12" i="7" s="1"/>
  <c r="E13" i="7"/>
  <c r="F13" i="7" s="1"/>
  <c r="G13" i="7" s="1"/>
  <c r="E14" i="7"/>
  <c r="F14" i="7" s="1"/>
  <c r="G14" i="7" s="1"/>
  <c r="E15" i="7"/>
  <c r="F15" i="7" s="1"/>
  <c r="G15" i="7" s="1"/>
  <c r="E16" i="7"/>
  <c r="F16" i="7" s="1"/>
  <c r="G16" i="7" s="1"/>
  <c r="E17" i="7"/>
  <c r="F17" i="7" s="1"/>
  <c r="G17" i="7" s="1"/>
  <c r="E18" i="7"/>
  <c r="F18" i="7" s="1"/>
  <c r="G18" i="7" s="1"/>
  <c r="E19" i="7"/>
  <c r="F19" i="7" s="1"/>
  <c r="G19" i="7" s="1"/>
  <c r="E20" i="7"/>
  <c r="F20" i="7" s="1"/>
  <c r="G20" i="7" s="1"/>
  <c r="E21" i="7"/>
  <c r="F21" i="7" s="1"/>
  <c r="G21" i="7" s="1"/>
  <c r="E22" i="7"/>
  <c r="F22" i="7" s="1"/>
  <c r="G22" i="7" s="1"/>
  <c r="E23" i="7"/>
  <c r="F23" i="7" s="1"/>
  <c r="G23" i="7" s="1"/>
  <c r="E24" i="7"/>
  <c r="F24" i="7" s="1"/>
  <c r="G24" i="7" s="1"/>
  <c r="E25" i="7"/>
  <c r="F25" i="7" s="1"/>
  <c r="G25" i="7" s="1"/>
  <c r="E26" i="7"/>
  <c r="F26" i="7" s="1"/>
  <c r="G26" i="7" s="1"/>
  <c r="E27" i="7"/>
  <c r="F27" i="7" s="1"/>
  <c r="G27" i="7" s="1"/>
  <c r="E28" i="7"/>
  <c r="F28" i="7" s="1"/>
  <c r="G28" i="7" s="1"/>
  <c r="E29" i="7"/>
  <c r="F29" i="7" s="1"/>
  <c r="G29" i="7" s="1"/>
  <c r="E30" i="7"/>
  <c r="F30" i="7" s="1"/>
  <c r="G30" i="7" s="1"/>
  <c r="E31" i="7"/>
  <c r="F31" i="7" s="1"/>
  <c r="G31" i="7" s="1"/>
  <c r="E32" i="7"/>
  <c r="F32" i="7" s="1"/>
  <c r="G32" i="7" s="1"/>
  <c r="E33" i="7"/>
  <c r="F33" i="7" s="1"/>
  <c r="G33" i="7" s="1"/>
  <c r="E34" i="7"/>
  <c r="F34" i="7" s="1"/>
  <c r="G34" i="7" s="1"/>
  <c r="E35" i="7"/>
  <c r="F35" i="7" s="1"/>
  <c r="G35" i="7" s="1"/>
  <c r="E36" i="7"/>
  <c r="F36" i="7" s="1"/>
  <c r="G36" i="7" s="1"/>
  <c r="E37" i="7"/>
  <c r="F37" i="7" s="1"/>
  <c r="G37" i="7" s="1"/>
  <c r="E38" i="7"/>
  <c r="F38" i="7" s="1"/>
  <c r="G38" i="7" s="1"/>
  <c r="E8" i="8"/>
  <c r="F8" i="8" s="1"/>
  <c r="E9" i="8"/>
  <c r="F9" i="8" s="1"/>
  <c r="G9" i="8" s="1"/>
  <c r="E10" i="8"/>
  <c r="F10" i="8" s="1"/>
  <c r="G10" i="8" s="1"/>
  <c r="E11" i="8"/>
  <c r="F11" i="8" s="1"/>
  <c r="G11" i="8" s="1"/>
  <c r="E12" i="8"/>
  <c r="F12" i="8" s="1"/>
  <c r="G12" i="8" s="1"/>
  <c r="E13" i="8"/>
  <c r="F13" i="8" s="1"/>
  <c r="G13" i="8" s="1"/>
  <c r="E14" i="8"/>
  <c r="F14" i="8" s="1"/>
  <c r="G14" i="8" s="1"/>
  <c r="E15" i="8"/>
  <c r="F15" i="8" s="1"/>
  <c r="G15" i="8" s="1"/>
  <c r="E16" i="8"/>
  <c r="F16" i="8" s="1"/>
  <c r="G16" i="8" s="1"/>
  <c r="E17" i="8"/>
  <c r="F17" i="8" s="1"/>
  <c r="G17" i="8" s="1"/>
  <c r="E18" i="8"/>
  <c r="F18" i="8" s="1"/>
  <c r="G18" i="8" s="1"/>
  <c r="E19" i="8"/>
  <c r="F19" i="8" s="1"/>
  <c r="G19" i="8" s="1"/>
  <c r="E20" i="8"/>
  <c r="F20" i="8" s="1"/>
  <c r="G20" i="8" s="1"/>
  <c r="E21" i="8"/>
  <c r="F21" i="8" s="1"/>
  <c r="G21" i="8" s="1"/>
  <c r="E22" i="8"/>
  <c r="F22" i="8" s="1"/>
  <c r="G22" i="8" s="1"/>
  <c r="E23" i="8"/>
  <c r="F23" i="8" s="1"/>
  <c r="G23" i="8" s="1"/>
  <c r="E24" i="8"/>
  <c r="F24" i="8" s="1"/>
  <c r="G24" i="8" s="1"/>
  <c r="E25" i="8"/>
  <c r="F25" i="8" s="1"/>
  <c r="G25" i="8" s="1"/>
  <c r="E26" i="8"/>
  <c r="F26" i="8" s="1"/>
  <c r="G26" i="8" s="1"/>
  <c r="E27" i="8"/>
  <c r="F27" i="8" s="1"/>
  <c r="G27" i="8" s="1"/>
  <c r="E28" i="8"/>
  <c r="F28" i="8" s="1"/>
  <c r="G28" i="8" s="1"/>
  <c r="E29" i="8"/>
  <c r="F29" i="8" s="1"/>
  <c r="G29" i="8" s="1"/>
  <c r="E30" i="8"/>
  <c r="F30" i="8" s="1"/>
  <c r="G30" i="8" s="1"/>
  <c r="E31" i="8"/>
  <c r="F31" i="8" s="1"/>
  <c r="G31" i="8" s="1"/>
  <c r="E32" i="8"/>
  <c r="F32" i="8" s="1"/>
  <c r="G32" i="8" s="1"/>
  <c r="E33" i="8"/>
  <c r="F33" i="8" s="1"/>
  <c r="G33" i="8" s="1"/>
  <c r="E34" i="8"/>
  <c r="F34" i="8" s="1"/>
  <c r="G34" i="8" s="1"/>
  <c r="E35" i="8"/>
  <c r="F35" i="8" s="1"/>
  <c r="G35" i="8" s="1"/>
  <c r="E36" i="8"/>
  <c r="F36" i="8" s="1"/>
  <c r="G36" i="8" s="1"/>
  <c r="E37" i="8"/>
  <c r="F37" i="8" s="1"/>
  <c r="G37" i="8" s="1"/>
  <c r="F38" i="1"/>
  <c r="G38" i="1" s="1"/>
  <c r="F30" i="1"/>
  <c r="G30" i="1" s="1"/>
  <c r="F22" i="1"/>
  <c r="G22" i="1" s="1"/>
  <c r="F18" i="1"/>
  <c r="G18" i="1" s="1"/>
  <c r="F14" i="1"/>
  <c r="G14" i="1" s="1"/>
  <c r="F12" i="1"/>
  <c r="G12" i="1" s="1"/>
  <c r="E38" i="2"/>
  <c r="F38" i="2" s="1"/>
  <c r="G38" i="2" s="1"/>
  <c r="E37" i="2"/>
  <c r="F37" i="2" s="1"/>
  <c r="G37" i="2" s="1"/>
  <c r="E36" i="2"/>
  <c r="F36" i="2" s="1"/>
  <c r="G36" i="2" s="1"/>
  <c r="E35" i="2"/>
  <c r="F35" i="2" s="1"/>
  <c r="G35" i="2" s="1"/>
  <c r="E34" i="2"/>
  <c r="F34" i="2" s="1"/>
  <c r="G34" i="2" s="1"/>
  <c r="E33" i="2"/>
  <c r="F33" i="2" s="1"/>
  <c r="G33" i="2" s="1"/>
  <c r="E32" i="2"/>
  <c r="F32" i="2" s="1"/>
  <c r="G32" i="2" s="1"/>
  <c r="E31" i="2"/>
  <c r="F31" i="2" s="1"/>
  <c r="G31" i="2" s="1"/>
  <c r="E30" i="2"/>
  <c r="F30" i="2" s="1"/>
  <c r="G30" i="2" s="1"/>
  <c r="E29" i="2"/>
  <c r="F29" i="2" s="1"/>
  <c r="G29" i="2" s="1"/>
  <c r="E28" i="2"/>
  <c r="F28" i="2" s="1"/>
  <c r="G28" i="2" s="1"/>
  <c r="E27" i="2"/>
  <c r="F27" i="2" s="1"/>
  <c r="G27" i="2" s="1"/>
  <c r="E26" i="2"/>
  <c r="F26" i="2" s="1"/>
  <c r="G26" i="2" s="1"/>
  <c r="E25" i="2"/>
  <c r="F25" i="2" s="1"/>
  <c r="G25" i="2" s="1"/>
  <c r="E24" i="2"/>
  <c r="F24" i="2" s="1"/>
  <c r="G24" i="2" s="1"/>
  <c r="E23" i="2"/>
  <c r="F23" i="2"/>
  <c r="G23" i="2" s="1"/>
  <c r="E22" i="2"/>
  <c r="F22" i="2" s="1"/>
  <c r="G22" i="2" s="1"/>
  <c r="E21" i="2"/>
  <c r="F21" i="2" s="1"/>
  <c r="G21" i="2" s="1"/>
  <c r="E20" i="2"/>
  <c r="F20" i="2" s="1"/>
  <c r="G20" i="2" s="1"/>
  <c r="E19" i="2"/>
  <c r="F19" i="2" s="1"/>
  <c r="G19" i="2" s="1"/>
  <c r="E18" i="2"/>
  <c r="F18" i="2" s="1"/>
  <c r="G18" i="2" s="1"/>
  <c r="E8" i="4"/>
  <c r="F8" i="4" s="1"/>
  <c r="E9" i="4"/>
  <c r="F9" i="4" s="1"/>
  <c r="G9" i="4" s="1"/>
  <c r="E10" i="4"/>
  <c r="F10" i="4" s="1"/>
  <c r="G10" i="4" s="1"/>
  <c r="E11" i="4"/>
  <c r="F11" i="4" s="1"/>
  <c r="G11" i="4" s="1"/>
  <c r="E12" i="4"/>
  <c r="F12" i="4" s="1"/>
  <c r="G12" i="4" s="1"/>
  <c r="E13" i="4"/>
  <c r="F13" i="4" s="1"/>
  <c r="G13" i="4" s="1"/>
  <c r="E14" i="4"/>
  <c r="F14" i="4" s="1"/>
  <c r="G14" i="4" s="1"/>
  <c r="E15" i="4"/>
  <c r="F15" i="4" s="1"/>
  <c r="G15" i="4" s="1"/>
  <c r="E16" i="4"/>
  <c r="F16" i="4" s="1"/>
  <c r="G16" i="4" s="1"/>
  <c r="E17" i="4"/>
  <c r="F17" i="4" s="1"/>
  <c r="G17" i="4" s="1"/>
  <c r="E18" i="4"/>
  <c r="F18" i="4" s="1"/>
  <c r="G18" i="4" s="1"/>
  <c r="E19" i="4"/>
  <c r="F19" i="4" s="1"/>
  <c r="G19" i="4" s="1"/>
  <c r="E20" i="4"/>
  <c r="F20" i="4" s="1"/>
  <c r="G20" i="4" s="1"/>
  <c r="E21" i="4"/>
  <c r="F21" i="4" s="1"/>
  <c r="G21" i="4" s="1"/>
  <c r="E22" i="4"/>
  <c r="F22" i="4" s="1"/>
  <c r="G22" i="4" s="1"/>
  <c r="E23" i="4"/>
  <c r="F23" i="4" s="1"/>
  <c r="G23" i="4" s="1"/>
  <c r="E24" i="4"/>
  <c r="F24" i="4" s="1"/>
  <c r="G24" i="4" s="1"/>
  <c r="E25" i="4"/>
  <c r="F25" i="4" s="1"/>
  <c r="G25" i="4" s="1"/>
  <c r="E26" i="4"/>
  <c r="F26" i="4" s="1"/>
  <c r="G26" i="4" s="1"/>
  <c r="E27" i="4"/>
  <c r="F27" i="4" s="1"/>
  <c r="G27" i="4" s="1"/>
  <c r="E28" i="4"/>
  <c r="F28" i="4" s="1"/>
  <c r="G28" i="4" s="1"/>
  <c r="E29" i="4"/>
  <c r="F29" i="4" s="1"/>
  <c r="G29" i="4" s="1"/>
  <c r="E30" i="4"/>
  <c r="F30" i="4" s="1"/>
  <c r="G30" i="4" s="1"/>
  <c r="E31" i="4"/>
  <c r="F31" i="4" s="1"/>
  <c r="G31" i="4" s="1"/>
  <c r="E32" i="4"/>
  <c r="F32" i="4" s="1"/>
  <c r="G32" i="4" s="1"/>
  <c r="E33" i="4"/>
  <c r="F33" i="4" s="1"/>
  <c r="G33" i="4" s="1"/>
  <c r="E34" i="4"/>
  <c r="F34" i="4" s="1"/>
  <c r="G34" i="4" s="1"/>
  <c r="E35" i="4"/>
  <c r="F35" i="4" s="1"/>
  <c r="G35" i="4" s="1"/>
  <c r="E36" i="4"/>
  <c r="F36" i="4" s="1"/>
  <c r="G36" i="4" s="1"/>
  <c r="E37" i="4"/>
  <c r="F37" i="4" s="1"/>
  <c r="G37" i="4" s="1"/>
  <c r="E38" i="4"/>
  <c r="F38" i="4" s="1"/>
  <c r="G38" i="4" s="1"/>
  <c r="B40" i="4"/>
  <c r="C40" i="4"/>
  <c r="D40" i="4"/>
  <c r="E9" i="3"/>
  <c r="F9" i="3" s="1"/>
  <c r="E10" i="3"/>
  <c r="F10" i="3" s="1"/>
  <c r="G10" i="3" s="1"/>
  <c r="E11" i="3"/>
  <c r="F11" i="3" s="1"/>
  <c r="G11" i="3" s="1"/>
  <c r="E12" i="3"/>
  <c r="F12" i="3" s="1"/>
  <c r="G12" i="3" s="1"/>
  <c r="E13" i="3"/>
  <c r="F13" i="3" s="1"/>
  <c r="G13" i="3" s="1"/>
  <c r="E14" i="3"/>
  <c r="F14" i="3"/>
  <c r="G14" i="3" s="1"/>
  <c r="E15" i="3"/>
  <c r="F15" i="3" s="1"/>
  <c r="G15" i="3" s="1"/>
  <c r="E16" i="3"/>
  <c r="F16" i="3" s="1"/>
  <c r="G16" i="3" s="1"/>
  <c r="E17" i="3"/>
  <c r="F17" i="3" s="1"/>
  <c r="G17" i="3" s="1"/>
  <c r="E18" i="3"/>
  <c r="F18" i="3" s="1"/>
  <c r="G18" i="3" s="1"/>
  <c r="E19" i="3"/>
  <c r="F19" i="3" s="1"/>
  <c r="G19" i="3" s="1"/>
  <c r="E20" i="3"/>
  <c r="F20" i="3" s="1"/>
  <c r="G20" i="3" s="1"/>
  <c r="E21" i="3"/>
  <c r="F21" i="3" s="1"/>
  <c r="G21" i="3" s="1"/>
  <c r="E22" i="3"/>
  <c r="F22" i="3" s="1"/>
  <c r="G22" i="3" s="1"/>
  <c r="E23" i="3"/>
  <c r="F23" i="3" s="1"/>
  <c r="G23" i="3" s="1"/>
  <c r="E24" i="3"/>
  <c r="F24" i="3" s="1"/>
  <c r="G24" i="3" s="1"/>
  <c r="E25" i="3"/>
  <c r="F25" i="3" s="1"/>
  <c r="G25" i="3" s="1"/>
  <c r="E26" i="3"/>
  <c r="F26" i="3" s="1"/>
  <c r="G26" i="3" s="1"/>
  <c r="E27" i="3"/>
  <c r="F27" i="3" s="1"/>
  <c r="G27" i="3" s="1"/>
  <c r="E28" i="3"/>
  <c r="F28" i="3" s="1"/>
  <c r="G28" i="3" s="1"/>
  <c r="E29" i="3"/>
  <c r="F29" i="3" s="1"/>
  <c r="G29" i="3" s="1"/>
  <c r="E30" i="3"/>
  <c r="F30" i="3" s="1"/>
  <c r="G30" i="3" s="1"/>
  <c r="E31" i="3"/>
  <c r="F31" i="3" s="1"/>
  <c r="G31" i="3" s="1"/>
  <c r="E32" i="3"/>
  <c r="F32" i="3" s="1"/>
  <c r="G32" i="3" s="1"/>
  <c r="E33" i="3"/>
  <c r="F33" i="3" s="1"/>
  <c r="G33" i="3" s="1"/>
  <c r="E34" i="3"/>
  <c r="F34" i="3" s="1"/>
  <c r="G34" i="3" s="1"/>
  <c r="E35" i="3"/>
  <c r="F35" i="3" s="1"/>
  <c r="G35" i="3" s="1"/>
  <c r="E36" i="3"/>
  <c r="F36" i="3" s="1"/>
  <c r="G36" i="3" s="1"/>
  <c r="E37" i="3"/>
  <c r="F37" i="3" s="1"/>
  <c r="G37" i="3" s="1"/>
  <c r="E38" i="3"/>
  <c r="F38" i="3" s="1"/>
  <c r="G38" i="3" s="1"/>
  <c r="B40" i="3"/>
  <c r="C40" i="3"/>
  <c r="D40" i="3"/>
  <c r="E9" i="2"/>
  <c r="F9" i="2" s="1"/>
  <c r="G9" i="2" s="1"/>
  <c r="E10" i="2"/>
  <c r="F10" i="2" s="1"/>
  <c r="G10" i="2" s="1"/>
  <c r="E11" i="2"/>
  <c r="F11" i="2" s="1"/>
  <c r="G11" i="2" s="1"/>
  <c r="E12" i="2"/>
  <c r="F12" i="2" s="1"/>
  <c r="G12" i="2" s="1"/>
  <c r="E13" i="2"/>
  <c r="F13" i="2" s="1"/>
  <c r="G13" i="2" s="1"/>
  <c r="E14" i="2"/>
  <c r="F14" i="2" s="1"/>
  <c r="G14" i="2" s="1"/>
  <c r="E15" i="2"/>
  <c r="F15" i="2" s="1"/>
  <c r="G15" i="2" s="1"/>
  <c r="E16" i="2"/>
  <c r="F16" i="2" s="1"/>
  <c r="G16" i="2" s="1"/>
  <c r="E17" i="2"/>
  <c r="F17" i="2" s="1"/>
  <c r="G17" i="2" s="1"/>
  <c r="B40" i="2"/>
  <c r="C40" i="2"/>
  <c r="D40" i="2"/>
  <c r="B40" i="1"/>
  <c r="C40" i="1"/>
  <c r="D40" i="1"/>
  <c r="D37" i="6"/>
  <c r="C37" i="6"/>
  <c r="B37" i="6"/>
  <c r="E38" i="5"/>
  <c r="F38" i="5" s="1"/>
  <c r="G38" i="5" s="1"/>
  <c r="E37" i="5"/>
  <c r="F37" i="5" s="1"/>
  <c r="G37" i="5" s="1"/>
  <c r="E36" i="5"/>
  <c r="F36" i="5" s="1"/>
  <c r="G36" i="5" s="1"/>
  <c r="E35" i="5"/>
  <c r="F35" i="5" s="1"/>
  <c r="G35" i="5" s="1"/>
  <c r="E34" i="5"/>
  <c r="F34" i="5" s="1"/>
  <c r="G34" i="5" s="1"/>
  <c r="E33" i="5"/>
  <c r="F33" i="5" s="1"/>
  <c r="G33" i="5" s="1"/>
  <c r="E32" i="5"/>
  <c r="F32" i="5" s="1"/>
  <c r="G32" i="5" s="1"/>
  <c r="E31" i="5"/>
  <c r="F31" i="5" s="1"/>
  <c r="G31" i="5" s="1"/>
  <c r="E30" i="5"/>
  <c r="F30" i="5" s="1"/>
  <c r="G30" i="5" s="1"/>
  <c r="E29" i="5"/>
  <c r="F29" i="5" s="1"/>
  <c r="G29" i="5" s="1"/>
  <c r="E28" i="5"/>
  <c r="F28" i="5" s="1"/>
  <c r="G28" i="5" s="1"/>
  <c r="E27" i="5"/>
  <c r="F27" i="5" s="1"/>
  <c r="G27" i="5" s="1"/>
  <c r="E26" i="5"/>
  <c r="F26" i="5" s="1"/>
  <c r="G26" i="5" s="1"/>
  <c r="E25" i="5"/>
  <c r="F25" i="5" s="1"/>
  <c r="G25" i="5" s="1"/>
  <c r="E24" i="5"/>
  <c r="F24" i="5" s="1"/>
  <c r="G24" i="5" s="1"/>
  <c r="E23" i="5"/>
  <c r="F23" i="5" s="1"/>
  <c r="G23" i="5" s="1"/>
  <c r="E22" i="5"/>
  <c r="F22" i="5" s="1"/>
  <c r="G22" i="5" s="1"/>
  <c r="E21" i="5"/>
  <c r="F21" i="5" s="1"/>
  <c r="G21" i="5" s="1"/>
  <c r="E20" i="5"/>
  <c r="F20" i="5" s="1"/>
  <c r="G20" i="5" s="1"/>
  <c r="E19" i="5"/>
  <c r="F19" i="5" s="1"/>
  <c r="G19" i="5" s="1"/>
  <c r="E18" i="5"/>
  <c r="F18" i="5" s="1"/>
  <c r="G18" i="5" s="1"/>
  <c r="E17" i="5"/>
  <c r="F17" i="5" s="1"/>
  <c r="G17" i="5" s="1"/>
  <c r="E16" i="5"/>
  <c r="F16" i="5" s="1"/>
  <c r="G16" i="5" s="1"/>
  <c r="E15" i="5"/>
  <c r="F15" i="5" s="1"/>
  <c r="G15" i="5" s="1"/>
  <c r="E14" i="5"/>
  <c r="F14" i="5" s="1"/>
  <c r="G14" i="5" s="1"/>
  <c r="E13" i="5"/>
  <c r="F13" i="5" s="1"/>
  <c r="G13" i="5" s="1"/>
  <c r="E12" i="5"/>
  <c r="F12" i="5" s="1"/>
  <c r="G12" i="5" s="1"/>
  <c r="E11" i="5"/>
  <c r="F11" i="5" s="1"/>
  <c r="G11" i="5" s="1"/>
  <c r="E10" i="5"/>
  <c r="F10" i="5" s="1"/>
  <c r="G10" i="5" s="1"/>
  <c r="E9" i="5"/>
  <c r="F9" i="5" s="1"/>
  <c r="G9" i="5" s="1"/>
  <c r="E8" i="5"/>
  <c r="F8" i="5" s="1"/>
  <c r="G8" i="5" s="1"/>
  <c r="C39" i="8"/>
  <c r="D39" i="8"/>
  <c r="B39" i="8"/>
  <c r="B40" i="5"/>
  <c r="C40" i="5"/>
  <c r="D40" i="5"/>
  <c r="B40" i="7"/>
  <c r="C40" i="7"/>
  <c r="D40" i="7"/>
  <c r="E40" i="4"/>
  <c r="E40" i="7" l="1"/>
  <c r="E37" i="6"/>
  <c r="E40" i="5"/>
  <c r="E40" i="3"/>
  <c r="E40" i="2"/>
  <c r="E40" i="1"/>
  <c r="F40" i="7"/>
  <c r="G8" i="7"/>
  <c r="G40" i="7" s="1"/>
  <c r="E42" i="7" s="1"/>
  <c r="F37" i="6"/>
  <c r="G8" i="6"/>
  <c r="G37" i="6" s="1"/>
  <c r="E39" i="6" s="1"/>
  <c r="G40" i="5"/>
  <c r="E42" i="5" s="1"/>
  <c r="F40" i="5"/>
  <c r="F40" i="4"/>
  <c r="G8" i="4"/>
  <c r="G40" i="4" s="1"/>
  <c r="E42" i="4" s="1"/>
  <c r="F40" i="3"/>
  <c r="G9" i="3"/>
  <c r="G40" i="3" s="1"/>
  <c r="E42" i="3" s="1"/>
  <c r="G40" i="2"/>
  <c r="E42" i="2" s="1"/>
  <c r="F40" i="2"/>
  <c r="G10" i="1"/>
  <c r="G40" i="1" s="1"/>
  <c r="E42" i="1" s="1"/>
  <c r="F40" i="1"/>
  <c r="E40" i="11"/>
  <c r="F40" i="11"/>
  <c r="G8" i="11"/>
  <c r="G40" i="11" s="1"/>
  <c r="G40" i="9"/>
  <c r="H8" i="9"/>
  <c r="H40" i="9" s="1"/>
  <c r="F42" i="9" s="1"/>
  <c r="E39" i="10"/>
  <c r="G8" i="10"/>
  <c r="G39" i="10" s="1"/>
  <c r="E41" i="10" s="1"/>
  <c r="F39" i="10"/>
  <c r="E39" i="8"/>
  <c r="G8" i="8"/>
  <c r="G39" i="8" s="1"/>
  <c r="E41" i="8" s="1"/>
  <c r="F39" i="8"/>
  <c r="E44" i="7" l="1"/>
  <c r="E43" i="7"/>
  <c r="E45" i="7" s="1"/>
  <c r="E41" i="6"/>
  <c r="E40" i="6"/>
  <c r="E42" i="6" s="1"/>
  <c r="E44" i="5"/>
  <c r="E43" i="5"/>
  <c r="E45" i="5" s="1"/>
  <c r="E44" i="4"/>
  <c r="E43" i="4"/>
  <c r="E45" i="4" s="1"/>
  <c r="E43" i="3"/>
  <c r="E45" i="3" s="1"/>
  <c r="E44" i="3"/>
  <c r="E43" i="2"/>
  <c r="E45" i="2" s="1"/>
  <c r="E44" i="2"/>
  <c r="E44" i="1"/>
  <c r="E43" i="1"/>
  <c r="E45" i="1" s="1"/>
  <c r="E44" i="11"/>
  <c r="E43" i="11"/>
  <c r="E45" i="11" s="1"/>
  <c r="F44" i="9"/>
  <c r="F43" i="9"/>
  <c r="F45" i="9" s="1"/>
  <c r="E42" i="10"/>
  <c r="E44" i="10" s="1"/>
  <c r="E43" i="10"/>
  <c r="E43" i="8"/>
  <c r="E42" i="8"/>
  <c r="E44" i="8" s="1"/>
</calcChain>
</file>

<file path=xl/sharedStrings.xml><?xml version="1.0" encoding="utf-8"?>
<sst xmlns="http://schemas.openxmlformats.org/spreadsheetml/2006/main" count="158" uniqueCount="26">
  <si>
    <t>HEIZTAGE (z) UND HEIZGRADTAGE (=Gradtagszahl Gt)</t>
  </si>
  <si>
    <t>Tag</t>
  </si>
  <si>
    <t>t7 Uhr</t>
  </si>
  <si>
    <t>t14 Uhr</t>
  </si>
  <si>
    <t>t21 Uhr</t>
  </si>
  <si>
    <t>t am</t>
  </si>
  <si>
    <t>z</t>
  </si>
  <si>
    <t>Gt</t>
  </si>
  <si>
    <t>1)Heizgradtag:</t>
  </si>
  <si>
    <t>2)Gt/z:</t>
  </si>
  <si>
    <t>3)Heiztage:</t>
  </si>
  <si>
    <t>4)tz(20-(Gt/z)):</t>
  </si>
  <si>
    <t xml:space="preserve">                                                                                                                 </t>
  </si>
  <si>
    <t xml:space="preserve">  </t>
  </si>
  <si>
    <t>Januar 2021</t>
  </si>
  <si>
    <t>Februar 2021</t>
  </si>
  <si>
    <t>März 2021</t>
  </si>
  <si>
    <t>April 2021</t>
  </si>
  <si>
    <t>Juni 2021</t>
  </si>
  <si>
    <t>Juli 2021</t>
  </si>
  <si>
    <t>September 2020</t>
  </si>
  <si>
    <t>Oktober 2020</t>
  </si>
  <si>
    <t>November 2020</t>
  </si>
  <si>
    <t>Dezember 2020</t>
  </si>
  <si>
    <t>Mai 2021</t>
  </si>
  <si>
    <t>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</si>
</sst>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\-m\-yyyy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sz val="11"/>
      <name val="Franklin Gothic Demi"/>
      <family val="2"/>
    </font>
    <font>
      <sz val="10"/>
      <name val="Franklin Gothic Dem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Continuous"/>
    </xf>
    <xf numFmtId="2" fontId="12" fillId="0" borderId="0" xfId="0" applyNumberFormat="1" applyFont="1" applyAlignment="1">
      <alignment horizontal="centerContinuous"/>
    </xf>
    <xf numFmtId="0" fontId="12" fillId="0" borderId="0" xfId="0" applyFont="1" applyAlignment="1">
      <alignment horizontal="right"/>
    </xf>
    <xf numFmtId="2" fontId="12" fillId="0" borderId="0" xfId="0" applyNumberFormat="1" applyFont="1" applyAlignment="1">
      <alignment horizontal="right"/>
    </xf>
    <xf numFmtId="0" fontId="12" fillId="0" borderId="1" xfId="0" applyFont="1" applyBorder="1" applyAlignment="1">
      <alignment horizontal="right"/>
    </xf>
    <xf numFmtId="2" fontId="12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165" fontId="12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12" fillId="0" borderId="1" xfId="0" applyFont="1" applyBorder="1"/>
    <xf numFmtId="0" fontId="12" fillId="0" borderId="0" xfId="0" applyFont="1" applyAlignment="1">
      <alignment horizontal="left"/>
    </xf>
    <xf numFmtId="1" fontId="12" fillId="0" borderId="0" xfId="0" applyNumberFormat="1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2" fontId="13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Continuous"/>
    </xf>
    <xf numFmtId="2" fontId="13" fillId="0" borderId="0" xfId="0" applyNumberFormat="1" applyFont="1" applyAlignment="1">
      <alignment horizontal="centerContinuous"/>
    </xf>
    <xf numFmtId="49" fontId="14" fillId="0" borderId="0" xfId="0" applyNumberFormat="1" applyFont="1" applyAlignment="1">
      <alignment horizontal="centerContinuous"/>
    </xf>
    <xf numFmtId="49" fontId="15" fillId="0" borderId="0" xfId="0" applyNumberFormat="1" applyFont="1"/>
    <xf numFmtId="17" fontId="14" fillId="0" borderId="0" xfId="0" applyNumberFormat="1" applyFont="1" applyAlignment="1">
      <alignment horizontal="centerContinuous"/>
    </xf>
    <xf numFmtId="0" fontId="12" fillId="0" borderId="2" xfId="0" applyFont="1" applyBorder="1" applyAlignment="1">
      <alignment horizontal="right"/>
    </xf>
    <xf numFmtId="0" fontId="13" fillId="0" borderId="0" xfId="0" applyFont="1" applyAlignment="1">
      <alignment horizontal="center"/>
    </xf>
  </cellXfs>
  <cellStyles count="12">
    <cellStyle name="Normal" xfId="0" builtinId="0"/>
    <cellStyle name="Normal 10" xfId="9" xr:uid="{4BDDB031-436A-460B-A742-0AEFEA9464E5}"/>
    <cellStyle name="Normal 11" xfId="10" xr:uid="{9C8552AA-4C5A-4564-8442-3AD23D83CCE0}"/>
    <cellStyle name="Normal 12" xfId="11" xr:uid="{1C5D0F3F-6D70-420E-8CE3-068E21A2A22F}"/>
    <cellStyle name="Normal 2" xfId="1" xr:uid="{88FD101F-F65D-42D7-8B8C-4BB240837744}"/>
    <cellStyle name="Normal 3" xfId="2" xr:uid="{515C4990-A8CA-4968-91EB-810CF6CD6486}"/>
    <cellStyle name="Normal 4" xfId="3" xr:uid="{79353A9F-5BCB-4400-82E3-48A04EAD50D0}"/>
    <cellStyle name="Normal 5" xfId="4" xr:uid="{AAA72976-3252-4008-A023-4EAFC4D967E6}"/>
    <cellStyle name="Normal 6" xfId="5" xr:uid="{EEE47EF5-65C2-431C-AA6D-218905182211}"/>
    <cellStyle name="Normal 7" xfId="6" xr:uid="{30877D7E-EB9D-4412-94D7-1CCA80670DB9}"/>
    <cellStyle name="Normal 8" xfId="7" xr:uid="{1757356A-58B3-4AF2-AB3A-0FEE16249564}"/>
    <cellStyle name="Normal 9" xfId="8" xr:uid="{FE4FE195-F523-4183-88DF-478DE553EC0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workbookViewId="0"/>
  </sheetViews>
  <sheetFormatPr baseColWidth="10" defaultColWidth="10.7109375" defaultRowHeight="13.5" x14ac:dyDescent="0.25"/>
  <cols>
    <col min="1" max="1" width="11.42578125" style="17"/>
    <col min="2" max="4" width="11.42578125" style="18"/>
    <col min="5" max="5" width="11.42578125" style="19"/>
    <col min="6" max="6" width="12.42578125" style="18" customWidth="1"/>
    <col min="7" max="7" width="11.42578125" style="19"/>
  </cols>
  <sheetData>
    <row r="1" spans="1:7" ht="15.75" x14ac:dyDescent="0.3">
      <c r="A1" s="1"/>
      <c r="B1" s="2"/>
      <c r="C1" s="2"/>
      <c r="D1" s="2"/>
      <c r="E1" s="3"/>
      <c r="F1" s="2"/>
      <c r="G1" s="3"/>
    </row>
    <row r="2" spans="1:7" ht="15.75" x14ac:dyDescent="0.3">
      <c r="A2" s="1"/>
      <c r="B2" s="2"/>
      <c r="C2" s="2"/>
      <c r="D2" s="2"/>
      <c r="E2" s="3"/>
      <c r="F2" s="2"/>
      <c r="G2" s="3"/>
    </row>
    <row r="3" spans="1:7" s="24" customFormat="1" ht="15.75" x14ac:dyDescent="0.3">
      <c r="A3" s="23" t="s">
        <v>20</v>
      </c>
      <c r="B3" s="23"/>
      <c r="C3" s="23"/>
      <c r="D3" s="23"/>
      <c r="E3" s="23"/>
      <c r="F3" s="23"/>
      <c r="G3" s="23"/>
    </row>
    <row r="4" spans="1:7" ht="15.75" x14ac:dyDescent="0.3">
      <c r="A4" s="1"/>
      <c r="B4" s="2"/>
      <c r="C4" s="2"/>
      <c r="D4" s="2"/>
      <c r="E4" s="3"/>
      <c r="F4" s="2"/>
      <c r="G4" s="3"/>
    </row>
    <row r="5" spans="1:7" ht="15.75" x14ac:dyDescent="0.3">
      <c r="A5" s="4" t="s">
        <v>0</v>
      </c>
      <c r="B5" s="4"/>
      <c r="C5" s="4"/>
      <c r="D5" s="4"/>
      <c r="E5" s="5"/>
      <c r="F5" s="4"/>
      <c r="G5" s="5"/>
    </row>
    <row r="6" spans="1:7" ht="15.75" x14ac:dyDescent="0.3">
      <c r="A6" s="1"/>
      <c r="B6" s="2"/>
      <c r="C6" s="2"/>
      <c r="D6" s="2"/>
      <c r="E6" s="3"/>
      <c r="F6" s="2"/>
      <c r="G6" s="3"/>
    </row>
    <row r="7" spans="1:7" ht="16.5" thickBot="1" x14ac:dyDescent="0.35">
      <c r="A7" s="2" t="s">
        <v>1</v>
      </c>
      <c r="B7" s="6" t="s">
        <v>2</v>
      </c>
      <c r="C7" s="6" t="s">
        <v>3</v>
      </c>
      <c r="D7" s="6" t="s">
        <v>4</v>
      </c>
      <c r="E7" s="7" t="s">
        <v>5</v>
      </c>
      <c r="F7" s="2" t="s">
        <v>6</v>
      </c>
      <c r="G7" s="3" t="s">
        <v>7</v>
      </c>
    </row>
    <row r="8" spans="1:7" ht="16.5" thickTop="1" x14ac:dyDescent="0.3">
      <c r="A8" s="8"/>
      <c r="B8" s="8"/>
      <c r="C8" s="8"/>
      <c r="D8" s="8"/>
      <c r="E8" s="9"/>
      <c r="F8" s="10"/>
      <c r="G8" s="11"/>
    </row>
    <row r="9" spans="1:7" ht="15.75" x14ac:dyDescent="0.3">
      <c r="A9" s="12">
        <v>44075</v>
      </c>
      <c r="B9" s="6">
        <v>11.9</v>
      </c>
      <c r="C9" s="6">
        <v>14.1</v>
      </c>
      <c r="D9" s="6">
        <v>14.8</v>
      </c>
      <c r="E9" s="7">
        <f t="shared" ref="E9:E38" si="0">(B9+C9+D9+D9)/4</f>
        <v>13.899999999999999</v>
      </c>
      <c r="F9" s="2">
        <f t="shared" ref="F9:F38" si="1">IF(E9&gt;14.99,0,1)</f>
        <v>1</v>
      </c>
      <c r="G9" s="3">
        <f t="shared" ref="G9:G38" si="2">IF(F9=0,0,20-E9)</f>
        <v>6.1000000000000014</v>
      </c>
    </row>
    <row r="10" spans="1:7" ht="15.75" x14ac:dyDescent="0.3">
      <c r="A10" s="12">
        <v>44076</v>
      </c>
      <c r="B10" s="6">
        <v>12</v>
      </c>
      <c r="C10" s="6">
        <v>18.100000000000001</v>
      </c>
      <c r="D10" s="6">
        <v>16.899999999999999</v>
      </c>
      <c r="E10" s="7">
        <f t="shared" si="0"/>
        <v>15.975</v>
      </c>
      <c r="F10" s="2">
        <f t="shared" si="1"/>
        <v>0</v>
      </c>
      <c r="G10" s="3">
        <f t="shared" si="2"/>
        <v>0</v>
      </c>
    </row>
    <row r="11" spans="1:7" ht="15.75" x14ac:dyDescent="0.3">
      <c r="A11" s="12">
        <v>44077</v>
      </c>
      <c r="B11" s="6">
        <v>11.9</v>
      </c>
      <c r="C11" s="6">
        <v>18</v>
      </c>
      <c r="D11" s="6">
        <v>21</v>
      </c>
      <c r="E11" s="7">
        <f t="shared" si="0"/>
        <v>17.975000000000001</v>
      </c>
      <c r="F11" s="2">
        <f t="shared" si="1"/>
        <v>0</v>
      </c>
      <c r="G11" s="3">
        <f t="shared" si="2"/>
        <v>0</v>
      </c>
    </row>
    <row r="12" spans="1:7" ht="15.75" x14ac:dyDescent="0.3">
      <c r="A12" s="12">
        <v>44078</v>
      </c>
      <c r="B12" s="6">
        <v>18.600000000000001</v>
      </c>
      <c r="C12" s="6">
        <v>25.4</v>
      </c>
      <c r="D12" s="6">
        <v>24.7</v>
      </c>
      <c r="E12" s="7">
        <f t="shared" si="0"/>
        <v>23.35</v>
      </c>
      <c r="F12" s="2">
        <f t="shared" si="1"/>
        <v>0</v>
      </c>
      <c r="G12" s="3">
        <f t="shared" si="2"/>
        <v>0</v>
      </c>
    </row>
    <row r="13" spans="1:7" ht="15.75" x14ac:dyDescent="0.3">
      <c r="A13" s="12">
        <v>44079</v>
      </c>
      <c r="B13" s="6">
        <v>15.3</v>
      </c>
      <c r="C13" s="6">
        <v>18</v>
      </c>
      <c r="D13" s="6">
        <v>15.9</v>
      </c>
      <c r="E13" s="7">
        <f t="shared" si="0"/>
        <v>16.274999999999999</v>
      </c>
      <c r="F13" s="2">
        <f t="shared" si="1"/>
        <v>0</v>
      </c>
      <c r="G13" s="3">
        <f t="shared" si="2"/>
        <v>0</v>
      </c>
    </row>
    <row r="14" spans="1:7" ht="15.75" x14ac:dyDescent="0.3">
      <c r="A14" s="12">
        <v>44080</v>
      </c>
      <c r="B14" s="6">
        <v>9.6999999999999993</v>
      </c>
      <c r="C14" s="6">
        <v>16.7</v>
      </c>
      <c r="D14" s="6">
        <v>14.7</v>
      </c>
      <c r="E14" s="7">
        <f t="shared" si="0"/>
        <v>13.95</v>
      </c>
      <c r="F14" s="2">
        <f t="shared" si="1"/>
        <v>1</v>
      </c>
      <c r="G14" s="3">
        <f t="shared" si="2"/>
        <v>6.0500000000000007</v>
      </c>
    </row>
    <row r="15" spans="1:7" ht="15.75" x14ac:dyDescent="0.3">
      <c r="A15" s="12">
        <v>44081</v>
      </c>
      <c r="B15" s="6">
        <v>9.1</v>
      </c>
      <c r="C15" s="6">
        <v>19</v>
      </c>
      <c r="D15" s="6">
        <v>17.7</v>
      </c>
      <c r="E15" s="7">
        <f t="shared" si="0"/>
        <v>15.875</v>
      </c>
      <c r="F15" s="2">
        <f t="shared" si="1"/>
        <v>0</v>
      </c>
      <c r="G15" s="3">
        <f t="shared" si="2"/>
        <v>0</v>
      </c>
    </row>
    <row r="16" spans="1:7" ht="15.75" x14ac:dyDescent="0.3">
      <c r="A16" s="12">
        <v>44082</v>
      </c>
      <c r="B16" s="6">
        <v>10.6</v>
      </c>
      <c r="C16" s="6">
        <v>21.9</v>
      </c>
      <c r="D16" s="6">
        <v>20.5</v>
      </c>
      <c r="E16" s="7">
        <f t="shared" si="0"/>
        <v>18.375</v>
      </c>
      <c r="F16" s="2">
        <f t="shared" si="1"/>
        <v>0</v>
      </c>
      <c r="G16" s="3">
        <f t="shared" si="2"/>
        <v>0</v>
      </c>
    </row>
    <row r="17" spans="1:7" ht="15.75" x14ac:dyDescent="0.3">
      <c r="A17" s="12">
        <v>44083</v>
      </c>
      <c r="B17" s="6">
        <v>13.8</v>
      </c>
      <c r="C17" s="6">
        <v>20.7</v>
      </c>
      <c r="D17" s="6">
        <v>21.1</v>
      </c>
      <c r="E17" s="7">
        <f t="shared" si="0"/>
        <v>19.175000000000001</v>
      </c>
      <c r="F17" s="2">
        <f t="shared" si="1"/>
        <v>0</v>
      </c>
      <c r="G17" s="3">
        <f t="shared" si="2"/>
        <v>0</v>
      </c>
    </row>
    <row r="18" spans="1:7" ht="15.75" x14ac:dyDescent="0.3">
      <c r="A18" s="12">
        <v>44084</v>
      </c>
      <c r="B18" s="6">
        <v>16.399999999999999</v>
      </c>
      <c r="C18" s="6">
        <v>20.5</v>
      </c>
      <c r="D18" s="6">
        <v>20.100000000000001</v>
      </c>
      <c r="E18" s="7">
        <f t="shared" si="0"/>
        <v>19.274999999999999</v>
      </c>
      <c r="F18" s="2">
        <f t="shared" si="1"/>
        <v>0</v>
      </c>
      <c r="G18" s="3">
        <f t="shared" si="2"/>
        <v>0</v>
      </c>
    </row>
    <row r="19" spans="1:7" ht="15.75" x14ac:dyDescent="0.3">
      <c r="A19" s="12">
        <v>44085</v>
      </c>
      <c r="B19" s="6">
        <v>13.3</v>
      </c>
      <c r="C19" s="6">
        <v>22.5</v>
      </c>
      <c r="D19" s="6">
        <v>20.2</v>
      </c>
      <c r="E19" s="7">
        <f t="shared" si="0"/>
        <v>19.05</v>
      </c>
      <c r="F19" s="2">
        <f t="shared" si="1"/>
        <v>0</v>
      </c>
      <c r="G19" s="3">
        <f t="shared" si="2"/>
        <v>0</v>
      </c>
    </row>
    <row r="20" spans="1:7" ht="15.75" x14ac:dyDescent="0.3">
      <c r="A20" s="12">
        <v>44086</v>
      </c>
      <c r="B20" s="6">
        <v>14.7</v>
      </c>
      <c r="C20" s="6">
        <v>24.9</v>
      </c>
      <c r="D20" s="6">
        <v>20.399999999999999</v>
      </c>
      <c r="E20" s="7">
        <f t="shared" si="0"/>
        <v>20.099999999999998</v>
      </c>
      <c r="F20" s="2">
        <f t="shared" si="1"/>
        <v>0</v>
      </c>
      <c r="G20" s="3">
        <f t="shared" si="2"/>
        <v>0</v>
      </c>
    </row>
    <row r="21" spans="1:7" ht="15.75" x14ac:dyDescent="0.3">
      <c r="A21" s="12">
        <v>44087</v>
      </c>
      <c r="B21" s="6">
        <v>11.2</v>
      </c>
      <c r="C21" s="6">
        <v>23.6</v>
      </c>
      <c r="D21" s="6">
        <v>22.4</v>
      </c>
      <c r="E21" s="7">
        <f t="shared" si="0"/>
        <v>19.899999999999999</v>
      </c>
      <c r="F21" s="2">
        <f t="shared" si="1"/>
        <v>0</v>
      </c>
      <c r="G21" s="3">
        <f t="shared" si="2"/>
        <v>0</v>
      </c>
    </row>
    <row r="22" spans="1:7" ht="15.75" x14ac:dyDescent="0.3">
      <c r="A22" s="12">
        <v>44088</v>
      </c>
      <c r="B22" s="6">
        <v>17.3</v>
      </c>
      <c r="C22" s="6">
        <v>27</v>
      </c>
      <c r="D22" s="6">
        <v>26.2</v>
      </c>
      <c r="E22" s="7">
        <f t="shared" si="0"/>
        <v>24.175000000000001</v>
      </c>
      <c r="F22" s="2">
        <f t="shared" si="1"/>
        <v>0</v>
      </c>
      <c r="G22" s="3">
        <f t="shared" si="2"/>
        <v>0</v>
      </c>
    </row>
    <row r="23" spans="1:7" ht="15.75" x14ac:dyDescent="0.3">
      <c r="A23" s="12">
        <v>44089</v>
      </c>
      <c r="B23" s="6">
        <v>18.8</v>
      </c>
      <c r="C23" s="6">
        <v>28.9</v>
      </c>
      <c r="D23" s="6">
        <v>26.4</v>
      </c>
      <c r="E23" s="7">
        <f t="shared" si="0"/>
        <v>25.125</v>
      </c>
      <c r="F23" s="2">
        <f t="shared" si="1"/>
        <v>0</v>
      </c>
      <c r="G23" s="3">
        <f t="shared" si="2"/>
        <v>0</v>
      </c>
    </row>
    <row r="24" spans="1:7" ht="15.75" x14ac:dyDescent="0.3">
      <c r="A24" s="12">
        <v>44090</v>
      </c>
      <c r="B24" s="6">
        <v>21.1</v>
      </c>
      <c r="C24" s="6">
        <v>31.1</v>
      </c>
      <c r="D24" s="6">
        <v>21.1</v>
      </c>
      <c r="E24" s="7">
        <f t="shared" si="0"/>
        <v>23.6</v>
      </c>
      <c r="F24" s="2">
        <f t="shared" si="1"/>
        <v>0</v>
      </c>
      <c r="G24" s="3">
        <f t="shared" si="2"/>
        <v>0</v>
      </c>
    </row>
    <row r="25" spans="1:7" ht="15.75" x14ac:dyDescent="0.3">
      <c r="A25" s="12">
        <v>44091</v>
      </c>
      <c r="B25" s="6">
        <v>14.9</v>
      </c>
      <c r="C25" s="6">
        <v>20.5</v>
      </c>
      <c r="D25" s="6">
        <v>18.2</v>
      </c>
      <c r="E25" s="7">
        <f t="shared" si="0"/>
        <v>17.95</v>
      </c>
      <c r="F25" s="2">
        <f t="shared" si="1"/>
        <v>0</v>
      </c>
      <c r="G25" s="3">
        <f t="shared" si="2"/>
        <v>0</v>
      </c>
    </row>
    <row r="26" spans="1:7" ht="15.75" x14ac:dyDescent="0.3">
      <c r="A26" s="12">
        <v>44092</v>
      </c>
      <c r="B26" s="6">
        <v>11.5</v>
      </c>
      <c r="C26" s="6">
        <v>22.5</v>
      </c>
      <c r="D26" s="6">
        <v>20.3</v>
      </c>
      <c r="E26" s="7">
        <f t="shared" si="0"/>
        <v>18.649999999999999</v>
      </c>
      <c r="F26" s="2">
        <f t="shared" si="1"/>
        <v>0</v>
      </c>
      <c r="G26" s="3">
        <f t="shared" si="2"/>
        <v>0</v>
      </c>
    </row>
    <row r="27" spans="1:7" ht="15.75" x14ac:dyDescent="0.3">
      <c r="A27" s="12">
        <v>44093</v>
      </c>
      <c r="B27" s="6">
        <v>13.7</v>
      </c>
      <c r="C27" s="6">
        <v>23.5</v>
      </c>
      <c r="D27" s="6">
        <v>23.2</v>
      </c>
      <c r="E27" s="7">
        <f t="shared" si="0"/>
        <v>20.900000000000002</v>
      </c>
      <c r="F27" s="2">
        <f t="shared" si="1"/>
        <v>0</v>
      </c>
      <c r="G27" s="3">
        <f t="shared" si="2"/>
        <v>0</v>
      </c>
    </row>
    <row r="28" spans="1:7" ht="15.75" x14ac:dyDescent="0.3">
      <c r="A28" s="12">
        <v>44094</v>
      </c>
      <c r="B28" s="6">
        <v>16.2</v>
      </c>
      <c r="C28" s="6">
        <v>23.1</v>
      </c>
      <c r="D28" s="6">
        <v>20.9</v>
      </c>
      <c r="E28" s="7">
        <f t="shared" si="0"/>
        <v>20.274999999999999</v>
      </c>
      <c r="F28" s="2">
        <f t="shared" si="1"/>
        <v>0</v>
      </c>
      <c r="G28" s="3">
        <f t="shared" si="2"/>
        <v>0</v>
      </c>
    </row>
    <row r="29" spans="1:7" ht="15.75" x14ac:dyDescent="0.3">
      <c r="A29" s="12">
        <v>44095</v>
      </c>
      <c r="B29" s="6">
        <v>14.5</v>
      </c>
      <c r="C29" s="6">
        <v>23</v>
      </c>
      <c r="D29" s="6">
        <v>19.7</v>
      </c>
      <c r="E29" s="7">
        <f t="shared" si="0"/>
        <v>19.225000000000001</v>
      </c>
      <c r="F29" s="2">
        <f t="shared" si="1"/>
        <v>0</v>
      </c>
      <c r="G29" s="3">
        <f t="shared" si="2"/>
        <v>0</v>
      </c>
    </row>
    <row r="30" spans="1:7" ht="15.75" x14ac:dyDescent="0.3">
      <c r="A30" s="12">
        <v>44096</v>
      </c>
      <c r="B30" s="6">
        <v>14</v>
      </c>
      <c r="C30" s="6">
        <v>22.5</v>
      </c>
      <c r="D30" s="6">
        <v>19.5</v>
      </c>
      <c r="E30" s="7">
        <f t="shared" si="0"/>
        <v>18.875</v>
      </c>
      <c r="F30" s="2">
        <f t="shared" si="1"/>
        <v>0</v>
      </c>
      <c r="G30" s="3">
        <f t="shared" si="2"/>
        <v>0</v>
      </c>
    </row>
    <row r="31" spans="1:7" ht="15.75" x14ac:dyDescent="0.3">
      <c r="A31" s="12">
        <v>44097</v>
      </c>
      <c r="B31" s="6">
        <v>12.7</v>
      </c>
      <c r="C31" s="6">
        <v>19.8</v>
      </c>
      <c r="D31" s="6">
        <v>18.7</v>
      </c>
      <c r="E31" s="7">
        <f t="shared" si="0"/>
        <v>17.475000000000001</v>
      </c>
      <c r="F31" s="2">
        <f t="shared" si="1"/>
        <v>0</v>
      </c>
      <c r="G31" s="3">
        <f t="shared" si="2"/>
        <v>0</v>
      </c>
    </row>
    <row r="32" spans="1:7" ht="15.75" x14ac:dyDescent="0.3">
      <c r="A32" s="12">
        <v>44098</v>
      </c>
      <c r="B32" s="6">
        <v>11</v>
      </c>
      <c r="C32" s="6">
        <v>15.1</v>
      </c>
      <c r="D32" s="6">
        <v>14.1</v>
      </c>
      <c r="E32" s="7">
        <f t="shared" si="0"/>
        <v>13.575000000000001</v>
      </c>
      <c r="F32" s="2">
        <f t="shared" si="1"/>
        <v>1</v>
      </c>
      <c r="G32" s="3">
        <f t="shared" si="2"/>
        <v>6.4249999999999989</v>
      </c>
    </row>
    <row r="33" spans="1:7" ht="15.75" x14ac:dyDescent="0.3">
      <c r="A33" s="12">
        <v>44099</v>
      </c>
      <c r="B33" s="6">
        <v>7.6</v>
      </c>
      <c r="C33" s="6">
        <v>9.5</v>
      </c>
      <c r="D33" s="6">
        <v>8.5</v>
      </c>
      <c r="E33" s="7">
        <f t="shared" si="0"/>
        <v>8.5250000000000004</v>
      </c>
      <c r="F33" s="2">
        <f t="shared" si="1"/>
        <v>1</v>
      </c>
      <c r="G33" s="3">
        <f t="shared" si="2"/>
        <v>11.475</v>
      </c>
    </row>
    <row r="34" spans="1:7" ht="15.75" x14ac:dyDescent="0.3">
      <c r="A34" s="12">
        <v>44100</v>
      </c>
      <c r="B34" s="6">
        <v>7.1</v>
      </c>
      <c r="C34" s="6">
        <v>9.8000000000000007</v>
      </c>
      <c r="D34" s="6">
        <v>8.9</v>
      </c>
      <c r="E34" s="7">
        <f t="shared" si="0"/>
        <v>8.6749999999999989</v>
      </c>
      <c r="F34" s="2">
        <f t="shared" si="1"/>
        <v>1</v>
      </c>
      <c r="G34" s="3">
        <f t="shared" si="2"/>
        <v>11.325000000000001</v>
      </c>
    </row>
    <row r="35" spans="1:7" ht="15.75" x14ac:dyDescent="0.3">
      <c r="A35" s="12">
        <v>44101</v>
      </c>
      <c r="B35" s="6">
        <v>8.4</v>
      </c>
      <c r="C35" s="6">
        <v>9.6999999999999993</v>
      </c>
      <c r="D35" s="6">
        <v>9.1</v>
      </c>
      <c r="E35" s="7">
        <f t="shared" si="0"/>
        <v>9.0750000000000011</v>
      </c>
      <c r="F35" s="2">
        <f t="shared" si="1"/>
        <v>1</v>
      </c>
      <c r="G35" s="3">
        <f t="shared" si="2"/>
        <v>10.924999999999999</v>
      </c>
    </row>
    <row r="36" spans="1:7" ht="15.75" x14ac:dyDescent="0.3">
      <c r="A36" s="12">
        <v>44102</v>
      </c>
      <c r="B36" s="6">
        <v>7.4</v>
      </c>
      <c r="C36" s="6">
        <v>10.4</v>
      </c>
      <c r="D36" s="6">
        <v>8.5</v>
      </c>
      <c r="E36" s="7">
        <f t="shared" si="0"/>
        <v>8.6999999999999993</v>
      </c>
      <c r="F36" s="2">
        <f t="shared" si="1"/>
        <v>1</v>
      </c>
      <c r="G36" s="3">
        <f t="shared" si="2"/>
        <v>11.3</v>
      </c>
    </row>
    <row r="37" spans="1:7" ht="15.75" x14ac:dyDescent="0.3">
      <c r="A37" s="12">
        <v>44103</v>
      </c>
      <c r="B37" s="6">
        <v>11</v>
      </c>
      <c r="C37" s="6">
        <v>11.6</v>
      </c>
      <c r="D37" s="6">
        <v>13.4</v>
      </c>
      <c r="E37" s="7">
        <f t="shared" si="0"/>
        <v>12.35</v>
      </c>
      <c r="F37" s="2">
        <f t="shared" si="1"/>
        <v>1</v>
      </c>
      <c r="G37" s="3">
        <f t="shared" si="2"/>
        <v>7.65</v>
      </c>
    </row>
    <row r="38" spans="1:7" ht="16.5" thickBot="1" x14ac:dyDescent="0.35">
      <c r="A38" s="12">
        <v>44104</v>
      </c>
      <c r="B38" s="6">
        <v>13</v>
      </c>
      <c r="C38" s="6">
        <v>13.9</v>
      </c>
      <c r="D38" s="6">
        <v>13.7</v>
      </c>
      <c r="E38" s="7">
        <f t="shared" si="0"/>
        <v>13.574999999999999</v>
      </c>
      <c r="F38" s="2">
        <f t="shared" si="1"/>
        <v>1</v>
      </c>
      <c r="G38" s="3">
        <f t="shared" si="2"/>
        <v>6.4250000000000007</v>
      </c>
    </row>
    <row r="39" spans="1:7" ht="16.5" thickTop="1" x14ac:dyDescent="0.3">
      <c r="A39" s="14"/>
      <c r="B39" s="8"/>
      <c r="C39" s="8"/>
      <c r="D39" s="8"/>
      <c r="E39" s="9"/>
      <c r="F39" s="10"/>
      <c r="G39" s="11"/>
    </row>
    <row r="40" spans="1:7" ht="15.75" x14ac:dyDescent="0.3">
      <c r="A40" s="1"/>
      <c r="B40" s="13">
        <f>SUM(B9:B38)/30</f>
        <v>12.956666666666667</v>
      </c>
      <c r="C40" s="13">
        <f>SUM(C9:C38)/30</f>
        <v>19.510000000000002</v>
      </c>
      <c r="D40" s="13">
        <f>SUM(D9:D38)/30</f>
        <v>18.026666666666667</v>
      </c>
      <c r="E40" s="7">
        <f>(B40+C40+D40+D40)/4</f>
        <v>17.130000000000003</v>
      </c>
      <c r="F40" s="2">
        <f>SUM(F9:F38)</f>
        <v>9</v>
      </c>
      <c r="G40" s="3">
        <f>SUM(G9:G38)</f>
        <v>77.675000000000011</v>
      </c>
    </row>
    <row r="41" spans="1:7" ht="15.75" x14ac:dyDescent="0.3">
      <c r="A41" s="1"/>
      <c r="B41" s="2"/>
      <c r="C41" s="2"/>
      <c r="D41" s="2"/>
      <c r="E41" s="7"/>
      <c r="F41" s="2"/>
      <c r="G41" s="3"/>
    </row>
    <row r="42" spans="1:7" ht="15.75" x14ac:dyDescent="0.3">
      <c r="A42" s="1"/>
      <c r="B42" s="2"/>
      <c r="C42" s="15" t="s">
        <v>8</v>
      </c>
      <c r="D42" s="2"/>
      <c r="E42" s="7">
        <f>G40</f>
        <v>77.675000000000011</v>
      </c>
      <c r="F42" s="2"/>
      <c r="G42" s="3"/>
    </row>
    <row r="43" spans="1:7" ht="15.75" x14ac:dyDescent="0.3">
      <c r="A43" s="1"/>
      <c r="B43" s="2"/>
      <c r="C43" s="15" t="s">
        <v>9</v>
      </c>
      <c r="D43" s="2"/>
      <c r="E43" s="7">
        <f>IF(F40=0,0,G40/F40)</f>
        <v>8.6305555555555564</v>
      </c>
      <c r="F43" s="2"/>
      <c r="G43" s="3"/>
    </row>
    <row r="44" spans="1:7" ht="15.75" x14ac:dyDescent="0.3">
      <c r="A44" s="1"/>
      <c r="B44" s="2"/>
      <c r="C44" s="15" t="s">
        <v>10</v>
      </c>
      <c r="D44" s="2"/>
      <c r="E44" s="16">
        <f>F40</f>
        <v>9</v>
      </c>
      <c r="F44" s="2"/>
      <c r="G44" s="3"/>
    </row>
    <row r="45" spans="1:7" ht="15.75" x14ac:dyDescent="0.3">
      <c r="A45" s="1"/>
      <c r="B45" s="2"/>
      <c r="C45" s="15" t="s">
        <v>11</v>
      </c>
      <c r="D45" s="2"/>
      <c r="E45" s="7">
        <f>20-E43</f>
        <v>11.369444444444444</v>
      </c>
      <c r="F45" s="2"/>
      <c r="G45" s="3"/>
    </row>
    <row r="48" spans="1:7" ht="15.75" x14ac:dyDescent="0.3">
      <c r="A48" s="4"/>
      <c r="B48" s="4"/>
      <c r="C48" s="4"/>
      <c r="D48" s="4"/>
      <c r="E48" s="5"/>
      <c r="F48" s="4"/>
      <c r="G48" s="5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5"/>
  <sheetViews>
    <sheetView topLeftCell="A16" workbookViewId="0">
      <selection activeCell="F39" sqref="F39"/>
    </sheetView>
  </sheetViews>
  <sheetFormatPr baseColWidth="10" defaultColWidth="10.7109375" defaultRowHeight="12.75" x14ac:dyDescent="0.2"/>
  <cols>
    <col min="1" max="1" width="11.42578125" bestFit="1" customWidth="1"/>
  </cols>
  <sheetData>
    <row r="1" spans="1:8" ht="15.75" x14ac:dyDescent="0.3">
      <c r="A1" s="1"/>
      <c r="B1" s="2"/>
      <c r="C1" s="2"/>
      <c r="D1" s="2"/>
      <c r="E1" s="3"/>
      <c r="F1" s="2"/>
      <c r="G1" s="3"/>
    </row>
    <row r="2" spans="1:8" ht="15.75" x14ac:dyDescent="0.3">
      <c r="A2" s="23" t="s">
        <v>18</v>
      </c>
      <c r="B2" s="23"/>
      <c r="C2" s="23"/>
      <c r="D2" s="23"/>
      <c r="E2" s="23"/>
      <c r="F2" s="23"/>
      <c r="G2" s="23"/>
      <c r="H2" s="24"/>
    </row>
    <row r="3" spans="1:8" ht="15.75" x14ac:dyDescent="0.3">
      <c r="A3" s="1"/>
      <c r="B3" s="2"/>
      <c r="C3" s="2"/>
      <c r="D3" s="2"/>
      <c r="E3" s="3"/>
      <c r="F3" s="2"/>
      <c r="G3" s="3"/>
    </row>
    <row r="4" spans="1:8" ht="15.75" x14ac:dyDescent="0.3">
      <c r="A4" s="4" t="s">
        <v>0</v>
      </c>
      <c r="B4" s="4"/>
      <c r="C4" s="4"/>
      <c r="D4" s="4"/>
      <c r="E4" s="5"/>
      <c r="F4" s="4"/>
      <c r="G4" s="5"/>
    </row>
    <row r="5" spans="1:8" ht="15.75" x14ac:dyDescent="0.3">
      <c r="A5" s="1"/>
      <c r="B5" s="2"/>
      <c r="C5" s="2"/>
      <c r="D5" s="2"/>
      <c r="E5" s="3"/>
      <c r="F5" s="2"/>
      <c r="G5" s="3"/>
    </row>
    <row r="6" spans="1:8" ht="16.5" thickBot="1" x14ac:dyDescent="0.35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8" ht="16.5" thickTop="1" x14ac:dyDescent="0.3">
      <c r="A7" s="8"/>
      <c r="B7" s="8"/>
      <c r="C7" s="8"/>
      <c r="D7" s="8"/>
      <c r="E7" s="11"/>
      <c r="F7" s="10"/>
      <c r="G7" s="11"/>
    </row>
    <row r="8" spans="1:8" ht="15.75" x14ac:dyDescent="0.3">
      <c r="A8" s="12">
        <v>44348</v>
      </c>
      <c r="B8" s="6">
        <v>10.7</v>
      </c>
      <c r="C8" s="6">
        <v>20.6</v>
      </c>
      <c r="D8" s="6">
        <v>21.3</v>
      </c>
      <c r="E8" s="3">
        <f t="shared" ref="E8:E37" si="0">(B8+C8+D8+D8)/4</f>
        <v>18.475000000000001</v>
      </c>
      <c r="F8" s="2">
        <f t="shared" ref="F8:F37" si="1">IF(E8&gt;14.99,0,1)</f>
        <v>0</v>
      </c>
      <c r="G8" s="3">
        <f t="shared" ref="G8:G37" si="2">IF(F8=0,0,20-E8)</f>
        <v>0</v>
      </c>
    </row>
    <row r="9" spans="1:8" ht="15.75" x14ac:dyDescent="0.3">
      <c r="A9" s="12">
        <v>44349</v>
      </c>
      <c r="B9" s="6">
        <v>12.8</v>
      </c>
      <c r="C9" s="6">
        <v>23.2</v>
      </c>
      <c r="D9" s="6">
        <v>21.9</v>
      </c>
      <c r="E9" s="3">
        <f t="shared" si="0"/>
        <v>19.95</v>
      </c>
      <c r="F9" s="2">
        <f t="shared" si="1"/>
        <v>0</v>
      </c>
      <c r="G9" s="3">
        <f t="shared" si="2"/>
        <v>0</v>
      </c>
    </row>
    <row r="10" spans="1:8" ht="15.75" x14ac:dyDescent="0.3">
      <c r="A10" s="12">
        <v>44350</v>
      </c>
      <c r="B10" s="6">
        <v>15.2</v>
      </c>
      <c r="C10" s="6">
        <v>21.6</v>
      </c>
      <c r="D10" s="6">
        <v>20.2</v>
      </c>
      <c r="E10" s="3">
        <f t="shared" si="0"/>
        <v>19.3</v>
      </c>
      <c r="F10" s="2">
        <f t="shared" si="1"/>
        <v>0</v>
      </c>
      <c r="G10" s="3">
        <f t="shared" si="2"/>
        <v>0</v>
      </c>
    </row>
    <row r="11" spans="1:8" ht="15.75" x14ac:dyDescent="0.3">
      <c r="A11" s="12">
        <v>44351</v>
      </c>
      <c r="B11" s="6">
        <v>16.5</v>
      </c>
      <c r="C11" s="6">
        <v>24.8</v>
      </c>
      <c r="D11" s="6">
        <v>15.9</v>
      </c>
      <c r="E11" s="3">
        <f t="shared" si="0"/>
        <v>18.274999999999999</v>
      </c>
      <c r="F11" s="2">
        <f t="shared" si="1"/>
        <v>0</v>
      </c>
      <c r="G11" s="3">
        <f t="shared" si="2"/>
        <v>0</v>
      </c>
    </row>
    <row r="12" spans="1:8" ht="15.75" x14ac:dyDescent="0.3">
      <c r="A12" s="12">
        <v>44352</v>
      </c>
      <c r="B12" s="6">
        <v>15.1</v>
      </c>
      <c r="C12" s="6">
        <v>17</v>
      </c>
      <c r="D12" s="6">
        <v>15.2</v>
      </c>
      <c r="E12" s="3">
        <f t="shared" si="0"/>
        <v>15.625</v>
      </c>
      <c r="F12" s="2">
        <f t="shared" si="1"/>
        <v>0</v>
      </c>
      <c r="G12" s="3">
        <f t="shared" si="2"/>
        <v>0</v>
      </c>
    </row>
    <row r="13" spans="1:8" ht="15.75" x14ac:dyDescent="0.3">
      <c r="A13" s="12">
        <v>44353</v>
      </c>
      <c r="B13" s="6">
        <v>12.9</v>
      </c>
      <c r="C13" s="6">
        <v>14.5</v>
      </c>
      <c r="D13" s="6">
        <v>15.6</v>
      </c>
      <c r="E13" s="3">
        <f t="shared" si="0"/>
        <v>14.65</v>
      </c>
      <c r="F13" s="2">
        <f t="shared" si="1"/>
        <v>1</v>
      </c>
      <c r="G13" s="3">
        <f t="shared" si="2"/>
        <v>5.35</v>
      </c>
    </row>
    <row r="14" spans="1:8" ht="15.75" x14ac:dyDescent="0.3">
      <c r="A14" s="12">
        <v>44354</v>
      </c>
      <c r="B14" s="6">
        <v>14.4</v>
      </c>
      <c r="C14" s="6">
        <v>18.5</v>
      </c>
      <c r="D14" s="6">
        <v>17.7</v>
      </c>
      <c r="E14" s="3">
        <f t="shared" si="0"/>
        <v>17.074999999999999</v>
      </c>
      <c r="F14" s="2">
        <f t="shared" si="1"/>
        <v>0</v>
      </c>
      <c r="G14" s="3">
        <f t="shared" si="2"/>
        <v>0</v>
      </c>
    </row>
    <row r="15" spans="1:8" ht="15.75" x14ac:dyDescent="0.3">
      <c r="A15" s="12">
        <v>44355</v>
      </c>
      <c r="B15" s="6">
        <v>14.8</v>
      </c>
      <c r="C15" s="6">
        <v>20.8</v>
      </c>
      <c r="D15" s="6">
        <v>21.4</v>
      </c>
      <c r="E15" s="3">
        <f t="shared" si="0"/>
        <v>19.600000000000001</v>
      </c>
      <c r="F15" s="2">
        <f t="shared" si="1"/>
        <v>0</v>
      </c>
      <c r="G15" s="3">
        <f t="shared" si="2"/>
        <v>0</v>
      </c>
    </row>
    <row r="16" spans="1:8" ht="15.75" x14ac:dyDescent="0.3">
      <c r="A16" s="12">
        <v>44356</v>
      </c>
      <c r="B16" s="6">
        <v>14.5</v>
      </c>
      <c r="C16" s="6">
        <v>22.6</v>
      </c>
      <c r="D16" s="6">
        <v>23.3</v>
      </c>
      <c r="E16" s="3">
        <f t="shared" si="0"/>
        <v>20.925000000000001</v>
      </c>
      <c r="F16" s="2">
        <f t="shared" si="1"/>
        <v>0</v>
      </c>
      <c r="G16" s="3">
        <f t="shared" si="2"/>
        <v>0</v>
      </c>
    </row>
    <row r="17" spans="1:7" ht="15.75" x14ac:dyDescent="0.3">
      <c r="A17" s="12">
        <v>44357</v>
      </c>
      <c r="B17" s="6">
        <v>16.3</v>
      </c>
      <c r="C17" s="6">
        <v>23.6</v>
      </c>
      <c r="D17" s="6">
        <v>24</v>
      </c>
      <c r="E17" s="3">
        <f t="shared" si="0"/>
        <v>21.975000000000001</v>
      </c>
      <c r="F17" s="2">
        <f t="shared" si="1"/>
        <v>0</v>
      </c>
      <c r="G17" s="3">
        <f t="shared" si="2"/>
        <v>0</v>
      </c>
    </row>
    <row r="18" spans="1:7" ht="15.75" x14ac:dyDescent="0.3">
      <c r="A18" s="12">
        <v>44358</v>
      </c>
      <c r="B18" s="6">
        <v>17</v>
      </c>
      <c r="C18" s="6">
        <v>24.5</v>
      </c>
      <c r="D18" s="6">
        <v>24.3</v>
      </c>
      <c r="E18" s="3">
        <f t="shared" si="0"/>
        <v>22.524999999999999</v>
      </c>
      <c r="F18" s="2">
        <f t="shared" si="1"/>
        <v>0</v>
      </c>
      <c r="G18" s="3">
        <f t="shared" si="2"/>
        <v>0</v>
      </c>
    </row>
    <row r="19" spans="1:7" ht="15.75" x14ac:dyDescent="0.3">
      <c r="A19" s="12">
        <v>44359</v>
      </c>
      <c r="B19" s="6">
        <v>15.8</v>
      </c>
      <c r="C19" s="6">
        <v>21.5</v>
      </c>
      <c r="D19" s="6">
        <v>20</v>
      </c>
      <c r="E19" s="3">
        <f t="shared" si="0"/>
        <v>19.324999999999999</v>
      </c>
      <c r="F19" s="2">
        <f t="shared" si="1"/>
        <v>0</v>
      </c>
      <c r="G19" s="3">
        <f t="shared" si="2"/>
        <v>0</v>
      </c>
    </row>
    <row r="20" spans="1:7" ht="15.75" x14ac:dyDescent="0.3">
      <c r="A20" s="12">
        <v>44360</v>
      </c>
      <c r="B20" s="6">
        <v>11.8</v>
      </c>
      <c r="C20" s="6">
        <v>19.2</v>
      </c>
      <c r="D20" s="6">
        <v>21.8</v>
      </c>
      <c r="E20" s="3">
        <f t="shared" si="0"/>
        <v>18.649999999999999</v>
      </c>
      <c r="F20" s="2">
        <f t="shared" si="1"/>
        <v>0</v>
      </c>
      <c r="G20" s="3">
        <f t="shared" si="2"/>
        <v>0</v>
      </c>
    </row>
    <row r="21" spans="1:7" ht="15.75" x14ac:dyDescent="0.3">
      <c r="A21" s="12">
        <v>44361</v>
      </c>
      <c r="B21" s="6">
        <v>12.8</v>
      </c>
      <c r="C21" s="6">
        <v>23.1</v>
      </c>
      <c r="D21" s="6">
        <v>25.2</v>
      </c>
      <c r="E21" s="3">
        <f t="shared" si="0"/>
        <v>21.575000000000003</v>
      </c>
      <c r="F21" s="2">
        <f t="shared" si="1"/>
        <v>0</v>
      </c>
      <c r="G21" s="3">
        <f t="shared" si="2"/>
        <v>0</v>
      </c>
    </row>
    <row r="22" spans="1:7" ht="15.75" x14ac:dyDescent="0.3">
      <c r="A22" s="12">
        <v>44362</v>
      </c>
      <c r="B22" s="6">
        <v>16</v>
      </c>
      <c r="C22" s="6">
        <v>25.7</v>
      </c>
      <c r="D22" s="6">
        <v>25.5</v>
      </c>
      <c r="E22" s="3">
        <f t="shared" si="0"/>
        <v>23.175000000000001</v>
      </c>
      <c r="F22" s="2">
        <f t="shared" si="1"/>
        <v>0</v>
      </c>
      <c r="G22" s="3">
        <f t="shared" si="2"/>
        <v>0</v>
      </c>
    </row>
    <row r="23" spans="1:7" ht="15.75" x14ac:dyDescent="0.3">
      <c r="A23" s="12">
        <v>44363</v>
      </c>
      <c r="B23" s="6">
        <v>16.7</v>
      </c>
      <c r="C23" s="6">
        <v>27.1</v>
      </c>
      <c r="D23" s="6">
        <v>27.5</v>
      </c>
      <c r="E23" s="3">
        <f t="shared" si="0"/>
        <v>24.7</v>
      </c>
      <c r="F23" s="2">
        <f t="shared" si="1"/>
        <v>0</v>
      </c>
      <c r="G23" s="3">
        <f t="shared" si="2"/>
        <v>0</v>
      </c>
    </row>
    <row r="24" spans="1:7" ht="15.75" x14ac:dyDescent="0.3">
      <c r="A24" s="12">
        <v>44364</v>
      </c>
      <c r="B24" s="6">
        <v>18.100000000000001</v>
      </c>
      <c r="C24" s="6">
        <v>28</v>
      </c>
      <c r="D24" s="6">
        <v>27.5</v>
      </c>
      <c r="E24" s="3">
        <f t="shared" si="0"/>
        <v>25.274999999999999</v>
      </c>
      <c r="F24" s="2">
        <f t="shared" si="1"/>
        <v>0</v>
      </c>
      <c r="G24" s="3">
        <f t="shared" si="2"/>
        <v>0</v>
      </c>
    </row>
    <row r="25" spans="1:7" ht="15.75" x14ac:dyDescent="0.3">
      <c r="A25" s="12">
        <v>44365</v>
      </c>
      <c r="B25" s="6">
        <v>21.6</v>
      </c>
      <c r="C25" s="6">
        <v>25.3</v>
      </c>
      <c r="D25" s="6">
        <v>27.5</v>
      </c>
      <c r="E25" s="3">
        <f t="shared" si="0"/>
        <v>25.475000000000001</v>
      </c>
      <c r="F25" s="2">
        <f t="shared" si="1"/>
        <v>0</v>
      </c>
      <c r="G25" s="3">
        <f t="shared" si="2"/>
        <v>0</v>
      </c>
    </row>
    <row r="26" spans="1:7" ht="15.75" x14ac:dyDescent="0.3">
      <c r="A26" s="12">
        <v>44366</v>
      </c>
      <c r="B26" s="6">
        <v>17</v>
      </c>
      <c r="C26" s="6">
        <v>26.3</v>
      </c>
      <c r="D26" s="6">
        <v>26.7</v>
      </c>
      <c r="E26" s="3">
        <f t="shared" si="0"/>
        <v>24.175000000000001</v>
      </c>
      <c r="F26" s="2">
        <f t="shared" si="1"/>
        <v>0</v>
      </c>
      <c r="G26" s="3">
        <f t="shared" si="2"/>
        <v>0</v>
      </c>
    </row>
    <row r="27" spans="1:7" ht="15.75" x14ac:dyDescent="0.3">
      <c r="A27" s="12">
        <v>44367</v>
      </c>
      <c r="B27" s="6">
        <v>17.600000000000001</v>
      </c>
      <c r="C27" s="6">
        <v>22.8</v>
      </c>
      <c r="D27" s="6">
        <v>19.8</v>
      </c>
      <c r="E27" s="3">
        <f t="shared" si="0"/>
        <v>20</v>
      </c>
      <c r="F27" s="2">
        <f t="shared" si="1"/>
        <v>0</v>
      </c>
      <c r="G27" s="3">
        <f t="shared" si="2"/>
        <v>0</v>
      </c>
    </row>
    <row r="28" spans="1:7" ht="15.75" x14ac:dyDescent="0.3">
      <c r="A28" s="12">
        <v>44368</v>
      </c>
      <c r="B28" s="6">
        <v>16.100000000000001</v>
      </c>
      <c r="C28" s="6">
        <v>20.6</v>
      </c>
      <c r="D28" s="6">
        <v>21.5</v>
      </c>
      <c r="E28" s="3">
        <f t="shared" si="0"/>
        <v>19.925000000000001</v>
      </c>
      <c r="F28" s="2">
        <f t="shared" si="1"/>
        <v>0</v>
      </c>
      <c r="G28" s="3">
        <f t="shared" si="2"/>
        <v>0</v>
      </c>
    </row>
    <row r="29" spans="1:7" ht="15.75" x14ac:dyDescent="0.3">
      <c r="A29" s="12">
        <v>44369</v>
      </c>
      <c r="B29" s="6">
        <v>13.1</v>
      </c>
      <c r="C29" s="6">
        <v>13.4</v>
      </c>
      <c r="D29" s="6">
        <v>14.8</v>
      </c>
      <c r="E29" s="3">
        <f t="shared" si="0"/>
        <v>14.024999999999999</v>
      </c>
      <c r="F29" s="2">
        <f t="shared" si="1"/>
        <v>1</v>
      </c>
      <c r="G29" s="3">
        <f t="shared" si="2"/>
        <v>5.9750000000000014</v>
      </c>
    </row>
    <row r="30" spans="1:7" ht="15.75" x14ac:dyDescent="0.3">
      <c r="A30" s="12">
        <v>44370</v>
      </c>
      <c r="B30" s="6">
        <v>13.7</v>
      </c>
      <c r="C30" s="6">
        <v>18.3</v>
      </c>
      <c r="D30" s="6">
        <v>19.2</v>
      </c>
      <c r="E30" s="3">
        <f t="shared" si="0"/>
        <v>17.600000000000001</v>
      </c>
      <c r="F30" s="2">
        <f t="shared" si="1"/>
        <v>0</v>
      </c>
      <c r="G30" s="3">
        <f t="shared" si="2"/>
        <v>0</v>
      </c>
    </row>
    <row r="31" spans="1:7" ht="15.75" x14ac:dyDescent="0.3">
      <c r="A31" s="12">
        <v>44371</v>
      </c>
      <c r="B31" s="6">
        <v>13.1</v>
      </c>
      <c r="C31" s="6">
        <v>15.4</v>
      </c>
      <c r="D31" s="6">
        <v>16</v>
      </c>
      <c r="E31" s="3">
        <f t="shared" si="0"/>
        <v>15.125</v>
      </c>
      <c r="F31" s="2">
        <f t="shared" si="1"/>
        <v>0</v>
      </c>
      <c r="G31" s="3">
        <f t="shared" si="2"/>
        <v>0</v>
      </c>
    </row>
    <row r="32" spans="1:7" ht="15.75" x14ac:dyDescent="0.3">
      <c r="A32" s="12">
        <v>44372</v>
      </c>
      <c r="B32" s="6">
        <v>13.3</v>
      </c>
      <c r="C32" s="6">
        <v>18.7</v>
      </c>
      <c r="D32" s="6">
        <v>19.399999999999999</v>
      </c>
      <c r="E32" s="3">
        <f t="shared" si="0"/>
        <v>17.7</v>
      </c>
      <c r="F32" s="2">
        <f t="shared" si="1"/>
        <v>0</v>
      </c>
      <c r="G32" s="3">
        <f t="shared" si="2"/>
        <v>0</v>
      </c>
    </row>
    <row r="33" spans="1:7" ht="15.75" x14ac:dyDescent="0.3">
      <c r="A33" s="12">
        <v>44373</v>
      </c>
      <c r="B33" s="6">
        <v>11.4</v>
      </c>
      <c r="C33" s="6">
        <v>21.4</v>
      </c>
      <c r="D33" s="6">
        <v>20.6</v>
      </c>
      <c r="E33" s="3">
        <f t="shared" si="0"/>
        <v>18.5</v>
      </c>
      <c r="F33" s="2">
        <f t="shared" si="1"/>
        <v>0</v>
      </c>
      <c r="G33" s="3">
        <f t="shared" si="2"/>
        <v>0</v>
      </c>
    </row>
    <row r="34" spans="1:7" ht="15.75" x14ac:dyDescent="0.3">
      <c r="A34" s="12">
        <v>44374</v>
      </c>
      <c r="B34" s="6">
        <v>15.6</v>
      </c>
      <c r="C34" s="6">
        <v>23.2</v>
      </c>
      <c r="D34" s="6">
        <v>21.7</v>
      </c>
      <c r="E34" s="3">
        <f t="shared" si="0"/>
        <v>20.55</v>
      </c>
      <c r="F34" s="2">
        <f t="shared" si="1"/>
        <v>0</v>
      </c>
      <c r="G34" s="3">
        <f t="shared" si="2"/>
        <v>0</v>
      </c>
    </row>
    <row r="35" spans="1:7" ht="15.75" x14ac:dyDescent="0.3">
      <c r="A35" s="12">
        <v>44375</v>
      </c>
      <c r="B35" s="6">
        <v>17</v>
      </c>
      <c r="C35" s="6">
        <v>23.5</v>
      </c>
      <c r="D35" s="6">
        <v>21.3</v>
      </c>
      <c r="E35" s="3">
        <f t="shared" si="0"/>
        <v>20.774999999999999</v>
      </c>
      <c r="F35" s="2">
        <f t="shared" si="1"/>
        <v>0</v>
      </c>
      <c r="G35" s="3">
        <f t="shared" si="2"/>
        <v>0</v>
      </c>
    </row>
    <row r="36" spans="1:7" ht="15.75" x14ac:dyDescent="0.3">
      <c r="A36" s="12">
        <v>44376</v>
      </c>
      <c r="B36" s="6">
        <v>13.6</v>
      </c>
      <c r="C36" s="6">
        <v>18.7</v>
      </c>
      <c r="D36" s="6">
        <v>15.7</v>
      </c>
      <c r="E36" s="3">
        <f t="shared" si="0"/>
        <v>15.925000000000001</v>
      </c>
      <c r="F36" s="2">
        <f t="shared" si="1"/>
        <v>0</v>
      </c>
      <c r="G36" s="3">
        <f t="shared" si="2"/>
        <v>0</v>
      </c>
    </row>
    <row r="37" spans="1:7" ht="16.5" thickBot="1" x14ac:dyDescent="0.35">
      <c r="A37" s="12">
        <v>44377</v>
      </c>
      <c r="B37" s="6">
        <v>12.2</v>
      </c>
      <c r="C37" s="6">
        <v>14.4</v>
      </c>
      <c r="D37" s="6">
        <v>13.1</v>
      </c>
      <c r="E37" s="3">
        <f t="shared" si="0"/>
        <v>13.200000000000001</v>
      </c>
      <c r="F37" s="2">
        <f t="shared" si="1"/>
        <v>1</v>
      </c>
      <c r="G37" s="3">
        <f t="shared" si="2"/>
        <v>6.7999999999999989</v>
      </c>
    </row>
    <row r="38" spans="1:7" ht="16.5" thickTop="1" x14ac:dyDescent="0.3">
      <c r="A38" s="14"/>
      <c r="B38" s="8"/>
      <c r="C38" s="8"/>
      <c r="D38" s="8"/>
      <c r="E38" s="11"/>
      <c r="F38" s="10"/>
      <c r="G38" s="11"/>
    </row>
    <row r="39" spans="1:7" ht="15.75" x14ac:dyDescent="0.3">
      <c r="A39" s="1"/>
      <c r="B39" s="13">
        <f>SUM(B8:B37)/30</f>
        <v>14.890000000000006</v>
      </c>
      <c r="C39" s="13">
        <f>SUM(C8:C37)/30</f>
        <v>21.276666666666674</v>
      </c>
      <c r="D39" s="13">
        <f>SUM(D8:D37)/30</f>
        <v>20.853333333333335</v>
      </c>
      <c r="E39" s="3">
        <f>(B39+C39+D39+D39)/4</f>
        <v>19.468333333333337</v>
      </c>
      <c r="F39" s="2">
        <f>SUM(F8:F37)</f>
        <v>3</v>
      </c>
      <c r="G39" s="3">
        <f>SUM(G8:G37)</f>
        <v>18.125</v>
      </c>
    </row>
    <row r="40" spans="1:7" ht="15.75" x14ac:dyDescent="0.3">
      <c r="A40" s="1"/>
      <c r="B40" s="2"/>
      <c r="C40" s="2"/>
      <c r="D40" s="2"/>
      <c r="E40" s="3"/>
      <c r="F40" s="2"/>
      <c r="G40" s="3"/>
    </row>
    <row r="41" spans="1:7" ht="15.75" x14ac:dyDescent="0.3">
      <c r="A41" s="1"/>
      <c r="B41" s="2"/>
      <c r="C41" s="15" t="s">
        <v>8</v>
      </c>
      <c r="D41" s="2"/>
      <c r="E41" s="3">
        <f>G39</f>
        <v>18.125</v>
      </c>
      <c r="F41" s="2"/>
      <c r="G41" s="3"/>
    </row>
    <row r="42" spans="1:7" ht="15.75" x14ac:dyDescent="0.3">
      <c r="A42" s="1"/>
      <c r="B42" s="2"/>
      <c r="C42" s="15" t="s">
        <v>9</v>
      </c>
      <c r="D42" s="2"/>
      <c r="E42" s="3">
        <f>IF(F39=0,0,G39/F39)</f>
        <v>6.041666666666667</v>
      </c>
      <c r="F42" s="2"/>
      <c r="G42" s="3"/>
    </row>
    <row r="43" spans="1:7" ht="15.75" x14ac:dyDescent="0.3">
      <c r="A43" s="1"/>
      <c r="B43" s="2"/>
      <c r="C43" s="15" t="s">
        <v>10</v>
      </c>
      <c r="D43" s="2"/>
      <c r="E43" s="20">
        <f>F39</f>
        <v>3</v>
      </c>
      <c r="F43" s="2"/>
      <c r="G43" s="3"/>
    </row>
    <row r="44" spans="1:7" ht="15.75" x14ac:dyDescent="0.3">
      <c r="A44" s="1"/>
      <c r="B44" s="2"/>
      <c r="C44" s="15" t="s">
        <v>11</v>
      </c>
      <c r="D44" s="2"/>
      <c r="E44" s="3">
        <f>20-E42</f>
        <v>13.958333333333332</v>
      </c>
      <c r="F44" s="2"/>
      <c r="G44" s="3"/>
    </row>
    <row r="45" spans="1:7" ht="13.5" x14ac:dyDescent="0.25">
      <c r="A45" s="17"/>
      <c r="B45" s="18"/>
      <c r="C45" s="18"/>
      <c r="D45" s="18"/>
      <c r="E45" s="19"/>
      <c r="F45" s="18"/>
      <c r="G45" s="1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5"/>
  <sheetViews>
    <sheetView topLeftCell="A13" workbookViewId="0">
      <selection activeCell="F44" sqref="F44"/>
    </sheetView>
  </sheetViews>
  <sheetFormatPr baseColWidth="10" defaultColWidth="10.7109375" defaultRowHeight="12.75" x14ac:dyDescent="0.2"/>
  <cols>
    <col min="1" max="1" width="11.42578125" bestFit="1" customWidth="1"/>
  </cols>
  <sheetData>
    <row r="1" spans="1:7" ht="15.75" x14ac:dyDescent="0.3">
      <c r="A1" s="1"/>
      <c r="B1" s="2"/>
      <c r="C1" s="2"/>
      <c r="D1" s="2"/>
      <c r="E1" s="3"/>
      <c r="F1" s="2"/>
      <c r="G1" s="3"/>
    </row>
    <row r="2" spans="1:7" ht="15.75" x14ac:dyDescent="0.3">
      <c r="A2" s="23" t="s">
        <v>19</v>
      </c>
      <c r="B2" s="23"/>
      <c r="C2" s="23"/>
      <c r="D2" s="23"/>
      <c r="E2" s="23"/>
      <c r="F2" s="23"/>
      <c r="G2" s="23"/>
    </row>
    <row r="3" spans="1:7" ht="15.75" x14ac:dyDescent="0.3">
      <c r="A3" s="1"/>
      <c r="B3" s="2"/>
      <c r="C3" s="2"/>
      <c r="D3" s="2"/>
      <c r="E3" s="3"/>
      <c r="F3" s="2"/>
      <c r="G3" s="3"/>
    </row>
    <row r="4" spans="1:7" ht="15.75" x14ac:dyDescent="0.3">
      <c r="A4" s="4" t="s">
        <v>0</v>
      </c>
      <c r="B4" s="4"/>
      <c r="C4" s="4"/>
      <c r="D4" s="4"/>
      <c r="E4" s="5"/>
      <c r="F4" s="4"/>
      <c r="G4" s="5"/>
    </row>
    <row r="5" spans="1:7" ht="15.75" x14ac:dyDescent="0.3">
      <c r="A5" s="1"/>
      <c r="B5" s="2"/>
      <c r="C5" s="2"/>
      <c r="D5" s="2"/>
      <c r="E5" s="3"/>
      <c r="F5" s="2"/>
      <c r="G5" s="3"/>
    </row>
    <row r="6" spans="1:7" ht="16.5" thickBot="1" x14ac:dyDescent="0.35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7" ht="16.5" thickTop="1" x14ac:dyDescent="0.3">
      <c r="A7" s="8"/>
      <c r="B7" s="8"/>
      <c r="C7" s="8"/>
      <c r="D7" s="8"/>
      <c r="E7" s="11"/>
      <c r="F7" s="10"/>
      <c r="G7" s="11"/>
    </row>
    <row r="8" spans="1:7" ht="15.75" x14ac:dyDescent="0.3">
      <c r="A8" s="12">
        <v>44378</v>
      </c>
      <c r="B8" s="6">
        <v>11.6</v>
      </c>
      <c r="C8" s="6">
        <v>13.5</v>
      </c>
      <c r="D8" s="6">
        <v>16.5</v>
      </c>
      <c r="E8" s="3">
        <f t="shared" ref="E8:E38" si="0">(B8+C8+D8+D8)/4</f>
        <v>14.525</v>
      </c>
      <c r="F8" s="2">
        <f t="shared" ref="F8:F38" si="1">IF(E8&gt;14.99,0,1)</f>
        <v>1</v>
      </c>
      <c r="G8" s="3">
        <f t="shared" ref="G8:G38" si="2">IF(F8=0,0,20-E8)</f>
        <v>5.4749999999999996</v>
      </c>
    </row>
    <row r="9" spans="1:7" ht="15.75" x14ac:dyDescent="0.3">
      <c r="A9" s="12">
        <v>44379</v>
      </c>
      <c r="B9" s="6">
        <v>10.1</v>
      </c>
      <c r="C9" s="6">
        <v>19.600000000000001</v>
      </c>
      <c r="D9" s="6">
        <v>20.7</v>
      </c>
      <c r="E9" s="3">
        <f t="shared" si="0"/>
        <v>17.775000000000002</v>
      </c>
      <c r="F9" s="2">
        <f t="shared" si="1"/>
        <v>0</v>
      </c>
      <c r="G9" s="3">
        <f t="shared" si="2"/>
        <v>0</v>
      </c>
    </row>
    <row r="10" spans="1:7" ht="15.75" x14ac:dyDescent="0.3">
      <c r="A10" s="12">
        <v>44380</v>
      </c>
      <c r="B10" s="6">
        <v>13.7</v>
      </c>
      <c r="C10" s="6">
        <v>23.2</v>
      </c>
      <c r="D10" s="6">
        <v>21.3</v>
      </c>
      <c r="E10" s="3">
        <f t="shared" si="0"/>
        <v>19.875</v>
      </c>
      <c r="F10" s="2">
        <f t="shared" si="1"/>
        <v>0</v>
      </c>
      <c r="G10" s="3">
        <f t="shared" si="2"/>
        <v>0</v>
      </c>
    </row>
    <row r="11" spans="1:7" ht="15.75" x14ac:dyDescent="0.3">
      <c r="A11" s="12">
        <v>44381</v>
      </c>
      <c r="B11" s="6">
        <v>15.9</v>
      </c>
      <c r="C11" s="6">
        <v>17.399999999999999</v>
      </c>
      <c r="D11" s="6">
        <v>18.2</v>
      </c>
      <c r="E11" s="3">
        <f t="shared" si="0"/>
        <v>17.425000000000001</v>
      </c>
      <c r="F11" s="2">
        <f t="shared" si="1"/>
        <v>0</v>
      </c>
      <c r="G11" s="3">
        <f t="shared" si="2"/>
        <v>0</v>
      </c>
    </row>
    <row r="12" spans="1:7" ht="15.75" x14ac:dyDescent="0.3">
      <c r="A12" s="12">
        <v>44382</v>
      </c>
      <c r="B12" s="6">
        <v>14.2</v>
      </c>
      <c r="C12" s="6">
        <v>15.4</v>
      </c>
      <c r="D12" s="6">
        <v>17.7</v>
      </c>
      <c r="E12" s="3">
        <f t="shared" si="0"/>
        <v>16.25</v>
      </c>
      <c r="F12" s="2">
        <f t="shared" si="1"/>
        <v>0</v>
      </c>
      <c r="G12" s="3">
        <f t="shared" si="2"/>
        <v>0</v>
      </c>
    </row>
    <row r="13" spans="1:7" ht="15.75" x14ac:dyDescent="0.3">
      <c r="A13" s="12">
        <v>44383</v>
      </c>
      <c r="B13" s="6">
        <v>15.4</v>
      </c>
      <c r="C13" s="6">
        <v>18.7</v>
      </c>
      <c r="D13" s="6">
        <v>18.2</v>
      </c>
      <c r="E13" s="3">
        <f t="shared" si="0"/>
        <v>17.625</v>
      </c>
      <c r="F13" s="2">
        <f t="shared" si="1"/>
        <v>0</v>
      </c>
      <c r="G13" s="3">
        <f t="shared" si="2"/>
        <v>0</v>
      </c>
    </row>
    <row r="14" spans="1:7" ht="15.75" x14ac:dyDescent="0.3">
      <c r="A14" s="12">
        <v>44384</v>
      </c>
      <c r="B14" s="6">
        <v>12.2</v>
      </c>
      <c r="C14" s="6">
        <v>19</v>
      </c>
      <c r="D14" s="6">
        <v>21</v>
      </c>
      <c r="E14" s="3">
        <f t="shared" si="0"/>
        <v>18.3</v>
      </c>
      <c r="F14" s="2">
        <f t="shared" si="1"/>
        <v>0</v>
      </c>
      <c r="G14" s="3">
        <f t="shared" si="2"/>
        <v>0</v>
      </c>
    </row>
    <row r="15" spans="1:7" ht="15.75" x14ac:dyDescent="0.3">
      <c r="A15" s="12">
        <v>44385</v>
      </c>
      <c r="B15" s="6">
        <v>14.6</v>
      </c>
      <c r="C15" s="6">
        <v>16.7</v>
      </c>
      <c r="D15" s="6">
        <v>15.5</v>
      </c>
      <c r="E15" s="3">
        <f t="shared" si="0"/>
        <v>15.574999999999999</v>
      </c>
      <c r="F15" s="2">
        <f t="shared" si="1"/>
        <v>0</v>
      </c>
      <c r="G15" s="3">
        <f t="shared" si="2"/>
        <v>0</v>
      </c>
    </row>
    <row r="16" spans="1:7" ht="15.75" x14ac:dyDescent="0.3">
      <c r="A16" s="12">
        <v>44386</v>
      </c>
      <c r="B16" s="6">
        <v>13.5</v>
      </c>
      <c r="C16" s="6">
        <v>18.7</v>
      </c>
      <c r="D16" s="6">
        <v>18.7</v>
      </c>
      <c r="E16" s="3">
        <f t="shared" si="0"/>
        <v>17.400000000000002</v>
      </c>
      <c r="F16" s="2">
        <f t="shared" si="1"/>
        <v>0</v>
      </c>
      <c r="G16" s="3">
        <f t="shared" si="2"/>
        <v>0</v>
      </c>
    </row>
    <row r="17" spans="1:7" ht="15.75" x14ac:dyDescent="0.3">
      <c r="A17" s="12">
        <v>44387</v>
      </c>
      <c r="B17" s="6">
        <v>13.6</v>
      </c>
      <c r="C17" s="6">
        <v>21.3</v>
      </c>
      <c r="D17" s="6">
        <v>15</v>
      </c>
      <c r="E17" s="3">
        <f t="shared" si="0"/>
        <v>16.225000000000001</v>
      </c>
      <c r="F17" s="2">
        <f t="shared" si="1"/>
        <v>0</v>
      </c>
      <c r="G17" s="3">
        <f t="shared" si="2"/>
        <v>0</v>
      </c>
    </row>
    <row r="18" spans="1:7" ht="15.75" x14ac:dyDescent="0.3">
      <c r="A18" s="12">
        <v>44388</v>
      </c>
      <c r="B18" s="6">
        <v>12.2</v>
      </c>
      <c r="C18" s="6">
        <v>18.8</v>
      </c>
      <c r="D18" s="6">
        <v>18.8</v>
      </c>
      <c r="E18" s="3">
        <f t="shared" si="0"/>
        <v>17.149999999999999</v>
      </c>
      <c r="F18" s="2">
        <f t="shared" si="1"/>
        <v>0</v>
      </c>
      <c r="G18" s="3">
        <f t="shared" si="2"/>
        <v>0</v>
      </c>
    </row>
    <row r="19" spans="1:7" ht="15.75" x14ac:dyDescent="0.3">
      <c r="A19" s="12">
        <v>44389</v>
      </c>
      <c r="B19" s="6">
        <v>13.4</v>
      </c>
      <c r="C19" s="6">
        <v>18.399999999999999</v>
      </c>
      <c r="D19" s="6">
        <v>18.600000000000001</v>
      </c>
      <c r="E19" s="3">
        <f t="shared" si="0"/>
        <v>17.25</v>
      </c>
      <c r="F19" s="2">
        <f t="shared" si="1"/>
        <v>0</v>
      </c>
      <c r="G19" s="3">
        <f t="shared" si="2"/>
        <v>0</v>
      </c>
    </row>
    <row r="20" spans="1:7" ht="15.75" x14ac:dyDescent="0.3">
      <c r="A20" s="12">
        <v>44390</v>
      </c>
      <c r="B20" s="6">
        <v>15.8</v>
      </c>
      <c r="C20" s="6">
        <v>16.7</v>
      </c>
      <c r="D20" s="6">
        <v>14.8</v>
      </c>
      <c r="E20" s="3">
        <f t="shared" si="0"/>
        <v>15.524999999999999</v>
      </c>
      <c r="F20" s="2">
        <f t="shared" si="1"/>
        <v>0</v>
      </c>
      <c r="G20" s="3">
        <f t="shared" si="2"/>
        <v>0</v>
      </c>
    </row>
    <row r="21" spans="1:7" ht="15.75" x14ac:dyDescent="0.3">
      <c r="A21" s="12">
        <v>44391</v>
      </c>
      <c r="B21" s="6">
        <v>14.2</v>
      </c>
      <c r="C21" s="6">
        <v>15.6</v>
      </c>
      <c r="D21" s="6">
        <v>14.5</v>
      </c>
      <c r="E21" s="3">
        <f t="shared" si="0"/>
        <v>14.7</v>
      </c>
      <c r="F21" s="2">
        <f t="shared" si="1"/>
        <v>1</v>
      </c>
      <c r="G21" s="3">
        <f t="shared" si="2"/>
        <v>5.3000000000000007</v>
      </c>
    </row>
    <row r="22" spans="1:7" ht="15.75" x14ac:dyDescent="0.3">
      <c r="A22" s="12">
        <v>44392</v>
      </c>
      <c r="B22" s="6">
        <v>14.8</v>
      </c>
      <c r="C22" s="6">
        <v>17.3</v>
      </c>
      <c r="D22" s="6">
        <v>18.100000000000001</v>
      </c>
      <c r="E22" s="3">
        <f t="shared" si="0"/>
        <v>17.075000000000003</v>
      </c>
      <c r="F22" s="2">
        <f t="shared" si="1"/>
        <v>0</v>
      </c>
      <c r="G22" s="3">
        <f t="shared" si="2"/>
        <v>0</v>
      </c>
    </row>
    <row r="23" spans="1:7" ht="15.75" x14ac:dyDescent="0.3">
      <c r="A23" s="12">
        <v>44393</v>
      </c>
      <c r="B23" s="6">
        <v>16.399999999999999</v>
      </c>
      <c r="C23" s="6">
        <v>18.2</v>
      </c>
      <c r="D23" s="6">
        <v>17</v>
      </c>
      <c r="E23" s="3">
        <f t="shared" si="0"/>
        <v>17.149999999999999</v>
      </c>
      <c r="F23" s="2">
        <f t="shared" si="1"/>
        <v>0</v>
      </c>
      <c r="G23" s="3">
        <f t="shared" si="2"/>
        <v>0</v>
      </c>
    </row>
    <row r="24" spans="1:7" ht="15.75" x14ac:dyDescent="0.3">
      <c r="A24" s="12">
        <v>44394</v>
      </c>
      <c r="B24" s="6">
        <v>15.2</v>
      </c>
      <c r="C24" s="6">
        <v>19.7</v>
      </c>
      <c r="D24" s="6">
        <v>22.7</v>
      </c>
      <c r="E24" s="3">
        <f t="shared" si="0"/>
        <v>20.074999999999999</v>
      </c>
      <c r="F24" s="2">
        <f t="shared" si="1"/>
        <v>0</v>
      </c>
      <c r="G24" s="3">
        <f t="shared" si="2"/>
        <v>0</v>
      </c>
    </row>
    <row r="25" spans="1:7" ht="15.75" x14ac:dyDescent="0.3">
      <c r="A25" s="12">
        <v>44395</v>
      </c>
      <c r="B25" s="6">
        <v>14.6</v>
      </c>
      <c r="C25" s="6">
        <v>23.8</v>
      </c>
      <c r="D25" s="6">
        <v>24</v>
      </c>
      <c r="E25" s="3">
        <f t="shared" si="0"/>
        <v>21.6</v>
      </c>
      <c r="F25" s="2">
        <f t="shared" si="1"/>
        <v>0</v>
      </c>
      <c r="G25" s="3">
        <f t="shared" si="2"/>
        <v>0</v>
      </c>
    </row>
    <row r="26" spans="1:7" ht="15.75" x14ac:dyDescent="0.3">
      <c r="A26" s="12">
        <v>44396</v>
      </c>
      <c r="B26" s="6">
        <v>16.100000000000001</v>
      </c>
      <c r="C26" s="6">
        <v>22.5</v>
      </c>
      <c r="D26" s="6">
        <v>20.9</v>
      </c>
      <c r="E26" s="3">
        <f t="shared" si="0"/>
        <v>20.100000000000001</v>
      </c>
      <c r="F26" s="2">
        <f t="shared" si="1"/>
        <v>0</v>
      </c>
      <c r="G26" s="3">
        <f t="shared" si="2"/>
        <v>0</v>
      </c>
    </row>
    <row r="27" spans="1:7" ht="15.75" x14ac:dyDescent="0.3">
      <c r="A27" s="12">
        <v>44397</v>
      </c>
      <c r="B27" s="6">
        <v>12.6</v>
      </c>
      <c r="C27" s="6">
        <v>21.1</v>
      </c>
      <c r="D27" s="6">
        <v>22.3</v>
      </c>
      <c r="E27" s="3">
        <f t="shared" si="0"/>
        <v>19.574999999999999</v>
      </c>
      <c r="F27" s="2">
        <f t="shared" si="1"/>
        <v>0</v>
      </c>
      <c r="G27" s="3">
        <f t="shared" si="2"/>
        <v>0</v>
      </c>
    </row>
    <row r="28" spans="1:7" ht="15.75" x14ac:dyDescent="0.3">
      <c r="A28" s="12">
        <v>44398</v>
      </c>
      <c r="B28" s="6">
        <v>12.8</v>
      </c>
      <c r="C28" s="6">
        <v>21.8</v>
      </c>
      <c r="D28" s="6">
        <v>22.4</v>
      </c>
      <c r="E28" s="3">
        <f t="shared" si="0"/>
        <v>19.850000000000001</v>
      </c>
      <c r="F28" s="2">
        <f t="shared" si="1"/>
        <v>0</v>
      </c>
      <c r="G28" s="3">
        <f t="shared" si="2"/>
        <v>0</v>
      </c>
    </row>
    <row r="29" spans="1:7" ht="15.75" x14ac:dyDescent="0.3">
      <c r="A29" s="12">
        <v>44399</v>
      </c>
      <c r="B29" s="6">
        <v>14.4</v>
      </c>
      <c r="C29" s="6">
        <v>22.4</v>
      </c>
      <c r="D29" s="6">
        <v>22.8</v>
      </c>
      <c r="E29" s="3">
        <f t="shared" si="0"/>
        <v>20.599999999999998</v>
      </c>
      <c r="F29" s="2">
        <f t="shared" si="1"/>
        <v>0</v>
      </c>
      <c r="G29" s="3">
        <f t="shared" si="2"/>
        <v>0</v>
      </c>
    </row>
    <row r="30" spans="1:7" ht="15.75" x14ac:dyDescent="0.3">
      <c r="A30" s="12">
        <v>44400</v>
      </c>
      <c r="B30" s="6">
        <v>14.9</v>
      </c>
      <c r="C30" s="6">
        <v>23.6</v>
      </c>
      <c r="D30" s="6">
        <v>22.7</v>
      </c>
      <c r="E30" s="3">
        <f t="shared" si="0"/>
        <v>20.975000000000001</v>
      </c>
      <c r="F30" s="2">
        <f t="shared" si="1"/>
        <v>0</v>
      </c>
      <c r="G30" s="3">
        <f t="shared" si="2"/>
        <v>0</v>
      </c>
    </row>
    <row r="31" spans="1:7" ht="15.75" x14ac:dyDescent="0.3">
      <c r="A31" s="12">
        <v>44401</v>
      </c>
      <c r="B31" s="6">
        <v>17.100000000000001</v>
      </c>
      <c r="C31" s="6">
        <v>19.399999999999999</v>
      </c>
      <c r="D31" s="6">
        <v>16.8</v>
      </c>
      <c r="E31" s="3">
        <f t="shared" si="0"/>
        <v>17.524999999999999</v>
      </c>
      <c r="F31" s="2">
        <f t="shared" si="1"/>
        <v>0</v>
      </c>
      <c r="G31" s="3">
        <f t="shared" si="2"/>
        <v>0</v>
      </c>
    </row>
    <row r="32" spans="1:7" ht="15.75" x14ac:dyDescent="0.3">
      <c r="A32" s="12">
        <v>44402</v>
      </c>
      <c r="B32" s="6">
        <v>13.6</v>
      </c>
      <c r="C32" s="6">
        <v>20.3</v>
      </c>
      <c r="D32" s="6">
        <v>17.8</v>
      </c>
      <c r="E32" s="3">
        <f t="shared" si="0"/>
        <v>17.375</v>
      </c>
      <c r="F32" s="2">
        <f t="shared" si="1"/>
        <v>0</v>
      </c>
      <c r="G32" s="3">
        <f t="shared" si="2"/>
        <v>0</v>
      </c>
    </row>
    <row r="33" spans="1:7" ht="15.75" x14ac:dyDescent="0.3">
      <c r="A33" s="12">
        <v>44403</v>
      </c>
      <c r="B33" s="6">
        <v>14.6</v>
      </c>
      <c r="C33" s="6">
        <v>20.2</v>
      </c>
      <c r="D33" s="6">
        <v>17.899999999999999</v>
      </c>
      <c r="E33" s="3">
        <f t="shared" si="0"/>
        <v>17.649999999999999</v>
      </c>
      <c r="F33" s="2">
        <f t="shared" si="1"/>
        <v>0</v>
      </c>
      <c r="G33" s="3">
        <f t="shared" si="2"/>
        <v>0</v>
      </c>
    </row>
    <row r="34" spans="1:7" ht="15.75" x14ac:dyDescent="0.3">
      <c r="A34" s="12">
        <v>44404</v>
      </c>
      <c r="B34" s="6">
        <v>14.1</v>
      </c>
      <c r="C34" s="6">
        <v>17.399999999999999</v>
      </c>
      <c r="D34" s="6">
        <v>15.4</v>
      </c>
      <c r="E34" s="3">
        <f t="shared" si="0"/>
        <v>15.574999999999999</v>
      </c>
      <c r="F34" s="2">
        <f t="shared" si="1"/>
        <v>0</v>
      </c>
      <c r="G34" s="3">
        <f t="shared" si="2"/>
        <v>0</v>
      </c>
    </row>
    <row r="35" spans="1:7" ht="15.75" x14ac:dyDescent="0.3">
      <c r="A35" s="12">
        <v>44405</v>
      </c>
      <c r="B35" s="6">
        <v>13.9</v>
      </c>
      <c r="C35" s="6">
        <v>18.5</v>
      </c>
      <c r="D35" s="6">
        <v>18.600000000000001</v>
      </c>
      <c r="E35" s="3">
        <f t="shared" si="0"/>
        <v>17.399999999999999</v>
      </c>
      <c r="F35" s="2">
        <f t="shared" si="1"/>
        <v>0</v>
      </c>
      <c r="G35" s="3">
        <f t="shared" si="2"/>
        <v>0</v>
      </c>
    </row>
    <row r="36" spans="1:7" ht="15.75" x14ac:dyDescent="0.3">
      <c r="A36" s="12">
        <v>44406</v>
      </c>
      <c r="B36" s="6">
        <v>13.7</v>
      </c>
      <c r="C36" s="6">
        <v>17.5</v>
      </c>
      <c r="D36" s="6">
        <v>18.100000000000001</v>
      </c>
      <c r="E36" s="3">
        <f t="shared" si="0"/>
        <v>16.850000000000001</v>
      </c>
      <c r="F36" s="2">
        <f t="shared" si="1"/>
        <v>0</v>
      </c>
      <c r="G36" s="3">
        <f t="shared" si="2"/>
        <v>0</v>
      </c>
    </row>
    <row r="37" spans="1:7" ht="15.75" x14ac:dyDescent="0.3">
      <c r="A37" s="12">
        <v>44407</v>
      </c>
      <c r="B37" s="6">
        <v>11.3</v>
      </c>
      <c r="C37" s="6">
        <v>21.7</v>
      </c>
      <c r="D37" s="6">
        <v>19.899999999999999</v>
      </c>
      <c r="E37" s="3">
        <f t="shared" si="0"/>
        <v>18.2</v>
      </c>
      <c r="F37" s="2">
        <f t="shared" si="1"/>
        <v>0</v>
      </c>
      <c r="G37" s="3">
        <f t="shared" si="2"/>
        <v>0</v>
      </c>
    </row>
    <row r="38" spans="1:7" ht="16.5" thickBot="1" x14ac:dyDescent="0.35">
      <c r="A38" s="12">
        <v>44408</v>
      </c>
      <c r="B38" s="6">
        <v>11.8</v>
      </c>
      <c r="C38" s="6">
        <v>18</v>
      </c>
      <c r="D38" s="6">
        <v>18.7</v>
      </c>
      <c r="E38" s="3">
        <f t="shared" si="0"/>
        <v>16.8</v>
      </c>
      <c r="F38" s="2">
        <f t="shared" si="1"/>
        <v>0</v>
      </c>
      <c r="G38" s="3">
        <f t="shared" si="2"/>
        <v>0</v>
      </c>
    </row>
    <row r="39" spans="1:7" ht="16.5" thickTop="1" x14ac:dyDescent="0.3">
      <c r="A39" s="14"/>
      <c r="B39" s="8"/>
      <c r="C39" s="8"/>
      <c r="D39" s="8"/>
      <c r="E39" s="11"/>
      <c r="F39" s="10"/>
      <c r="G39" s="11"/>
    </row>
    <row r="40" spans="1:7" ht="15.75" x14ac:dyDescent="0.3">
      <c r="A40" s="1"/>
      <c r="B40" s="13">
        <f>SUM(B8:B38)/31</f>
        <v>13.945161290322583</v>
      </c>
      <c r="C40" s="13">
        <f>SUM(C8:C38)/31</f>
        <v>19.238709677419358</v>
      </c>
      <c r="D40" s="13">
        <f>SUM(D8:D38)/31</f>
        <v>18.890322580645162</v>
      </c>
      <c r="E40" s="3">
        <f>(B40+C40+D40+D40)/4</f>
        <v>17.741129032258065</v>
      </c>
      <c r="F40" s="2">
        <f>SUM(F8:F38)</f>
        <v>2</v>
      </c>
      <c r="G40" s="3">
        <f>SUM(G8:G38)</f>
        <v>10.775</v>
      </c>
    </row>
    <row r="41" spans="1:7" ht="15.75" x14ac:dyDescent="0.3">
      <c r="A41" s="1"/>
      <c r="B41" s="2"/>
      <c r="C41" s="2"/>
      <c r="D41" s="2"/>
      <c r="E41" s="3"/>
      <c r="F41" s="2"/>
      <c r="G41" s="3"/>
    </row>
    <row r="42" spans="1:7" ht="15.75" x14ac:dyDescent="0.3">
      <c r="A42" s="1"/>
      <c r="B42" s="2"/>
      <c r="C42" s="15" t="s">
        <v>8</v>
      </c>
      <c r="D42" s="2"/>
      <c r="E42" s="3">
        <f>G40</f>
        <v>10.775</v>
      </c>
      <c r="F42" s="2"/>
      <c r="G42" s="3"/>
    </row>
    <row r="43" spans="1:7" ht="15.75" x14ac:dyDescent="0.3">
      <c r="A43" s="1"/>
      <c r="B43" s="2"/>
      <c r="C43" s="15" t="s">
        <v>9</v>
      </c>
      <c r="D43" s="2"/>
      <c r="E43" s="3">
        <f>IF(F40=0,0,G40/F40)</f>
        <v>5.3875000000000002</v>
      </c>
      <c r="F43" s="2"/>
      <c r="G43" s="3"/>
    </row>
    <row r="44" spans="1:7" ht="15.75" x14ac:dyDescent="0.3">
      <c r="A44" s="1"/>
      <c r="B44" s="2"/>
      <c r="C44" s="15" t="s">
        <v>10</v>
      </c>
      <c r="D44" s="2"/>
      <c r="E44" s="20">
        <f>F40</f>
        <v>2</v>
      </c>
      <c r="F44" s="2"/>
      <c r="G44" s="3"/>
    </row>
    <row r="45" spans="1:7" ht="15.75" x14ac:dyDescent="0.3">
      <c r="A45" s="1"/>
      <c r="B45" s="2"/>
      <c r="C45" s="15" t="s">
        <v>11</v>
      </c>
      <c r="D45" s="2"/>
      <c r="E45" s="3">
        <f>20-E43</f>
        <v>14.612500000000001</v>
      </c>
      <c r="F45" s="2"/>
      <c r="G45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5"/>
  <sheetViews>
    <sheetView tabSelected="1" topLeftCell="A16" workbookViewId="0"/>
  </sheetViews>
  <sheetFormatPr baseColWidth="10" defaultColWidth="10.7109375" defaultRowHeight="12.75" x14ac:dyDescent="0.2"/>
  <cols>
    <col min="1" max="1" width="11.42578125" bestFit="1" customWidth="1"/>
  </cols>
  <sheetData>
    <row r="1" spans="1:7" ht="15.75" x14ac:dyDescent="0.3">
      <c r="A1" s="1"/>
      <c r="B1" s="2"/>
      <c r="C1" s="2"/>
      <c r="D1" s="2"/>
      <c r="E1" s="3"/>
      <c r="F1" s="2"/>
      <c r="G1" s="3"/>
    </row>
    <row r="2" spans="1:7" ht="15.75" x14ac:dyDescent="0.3">
      <c r="A2" s="23" t="s">
        <v>25</v>
      </c>
      <c r="B2" s="23"/>
      <c r="C2" s="23"/>
      <c r="D2" s="23"/>
      <c r="E2" s="23"/>
      <c r="F2" s="23"/>
      <c r="G2" s="23"/>
    </row>
    <row r="3" spans="1:7" ht="15.75" x14ac:dyDescent="0.3">
      <c r="A3" s="1"/>
      <c r="B3" s="2"/>
      <c r="C3" s="2"/>
      <c r="D3" s="2"/>
      <c r="E3" s="3"/>
      <c r="F3" s="2"/>
      <c r="G3" s="3"/>
    </row>
    <row r="4" spans="1:7" ht="15.75" x14ac:dyDescent="0.3">
      <c r="A4" s="4" t="s">
        <v>0</v>
      </c>
      <c r="B4" s="4"/>
      <c r="C4" s="4"/>
      <c r="D4" s="4"/>
      <c r="E4" s="5"/>
      <c r="F4" s="4"/>
      <c r="G4" s="5"/>
    </row>
    <row r="5" spans="1:7" ht="15.75" x14ac:dyDescent="0.3">
      <c r="A5" s="1"/>
      <c r="B5" s="2"/>
      <c r="C5" s="2"/>
      <c r="D5" s="2"/>
      <c r="E5" s="3"/>
      <c r="F5" s="2"/>
      <c r="G5" s="3"/>
    </row>
    <row r="6" spans="1:7" ht="16.5" thickBot="1" x14ac:dyDescent="0.35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7" ht="16.5" thickTop="1" x14ac:dyDescent="0.3">
      <c r="A7" s="8"/>
      <c r="B7" s="8"/>
      <c r="C7" s="8"/>
      <c r="D7" s="8"/>
      <c r="E7" s="11"/>
      <c r="F7" s="10"/>
      <c r="G7" s="11"/>
    </row>
    <row r="8" spans="1:7" ht="15.75" x14ac:dyDescent="0.3">
      <c r="A8" s="12">
        <v>44409</v>
      </c>
      <c r="B8" s="6">
        <v>13.1</v>
      </c>
      <c r="C8" s="6">
        <v>18</v>
      </c>
      <c r="D8" s="6">
        <v>15.8</v>
      </c>
      <c r="E8" s="3">
        <f t="shared" ref="E8:E38" si="0">(B8+C8+D8+D8)/4</f>
        <v>15.675000000000001</v>
      </c>
      <c r="F8" s="2">
        <f t="shared" ref="F8:F38" si="1">IF(E8&gt;14.99,0,1)</f>
        <v>0</v>
      </c>
      <c r="G8" s="3">
        <f t="shared" ref="G8:G38" si="2">IF(F8=0,0,20-E8)</f>
        <v>0</v>
      </c>
    </row>
    <row r="9" spans="1:7" ht="15.75" x14ac:dyDescent="0.3">
      <c r="A9" s="12">
        <v>44410</v>
      </c>
      <c r="B9" s="6">
        <v>12.3</v>
      </c>
      <c r="C9" s="6">
        <v>18.100000000000001</v>
      </c>
      <c r="D9" s="6">
        <v>14.9</v>
      </c>
      <c r="E9" s="3">
        <f t="shared" si="0"/>
        <v>15.05</v>
      </c>
      <c r="F9" s="2">
        <f t="shared" si="1"/>
        <v>0</v>
      </c>
      <c r="G9" s="3">
        <f t="shared" si="2"/>
        <v>0</v>
      </c>
    </row>
    <row r="10" spans="1:7" ht="15.75" x14ac:dyDescent="0.3">
      <c r="A10" s="12">
        <v>44411</v>
      </c>
      <c r="B10" s="6">
        <v>12.9</v>
      </c>
      <c r="C10" s="6">
        <v>16.5</v>
      </c>
      <c r="D10" s="6">
        <v>14.6</v>
      </c>
      <c r="E10" s="3">
        <f t="shared" si="0"/>
        <v>14.65</v>
      </c>
      <c r="F10" s="2">
        <f t="shared" si="1"/>
        <v>1</v>
      </c>
      <c r="G10" s="3">
        <f t="shared" si="2"/>
        <v>5.35</v>
      </c>
    </row>
    <row r="11" spans="1:7" ht="15.75" x14ac:dyDescent="0.3">
      <c r="A11" s="12">
        <v>44412</v>
      </c>
      <c r="B11" s="6">
        <v>13</v>
      </c>
      <c r="C11" s="6">
        <v>17.600000000000001</v>
      </c>
      <c r="D11" s="6">
        <v>17</v>
      </c>
      <c r="E11" s="3">
        <f t="shared" si="0"/>
        <v>16.149999999999999</v>
      </c>
      <c r="F11" s="2">
        <f t="shared" si="1"/>
        <v>0</v>
      </c>
      <c r="G11" s="3">
        <f t="shared" si="2"/>
        <v>0</v>
      </c>
    </row>
    <row r="12" spans="1:7" ht="15.75" x14ac:dyDescent="0.3">
      <c r="A12" s="12">
        <v>44413</v>
      </c>
      <c r="B12" s="6">
        <v>13.8</v>
      </c>
      <c r="C12" s="6">
        <v>18.600000000000001</v>
      </c>
      <c r="D12" s="6">
        <v>17.3</v>
      </c>
      <c r="E12" s="3">
        <f t="shared" si="0"/>
        <v>16.75</v>
      </c>
      <c r="F12" s="2">
        <f t="shared" si="1"/>
        <v>0</v>
      </c>
      <c r="G12" s="3">
        <f t="shared" si="2"/>
        <v>0</v>
      </c>
    </row>
    <row r="13" spans="1:7" ht="15.75" x14ac:dyDescent="0.3">
      <c r="A13" s="12">
        <v>44414</v>
      </c>
      <c r="B13" s="6">
        <v>14.9</v>
      </c>
      <c r="C13" s="6">
        <v>16.600000000000001</v>
      </c>
      <c r="D13" s="6">
        <v>16.899999999999999</v>
      </c>
      <c r="E13" s="3">
        <f t="shared" si="0"/>
        <v>16.324999999999999</v>
      </c>
      <c r="F13" s="2">
        <f t="shared" si="1"/>
        <v>0</v>
      </c>
      <c r="G13" s="3">
        <f t="shared" si="2"/>
        <v>0</v>
      </c>
    </row>
    <row r="14" spans="1:7" ht="15.75" x14ac:dyDescent="0.3">
      <c r="A14" s="12">
        <v>44415</v>
      </c>
      <c r="B14" s="6">
        <v>13.5</v>
      </c>
      <c r="C14" s="6">
        <v>18.100000000000001</v>
      </c>
      <c r="D14" s="6">
        <v>12.9</v>
      </c>
      <c r="E14" s="3">
        <f t="shared" si="0"/>
        <v>14.35</v>
      </c>
      <c r="F14" s="2">
        <f t="shared" si="1"/>
        <v>1</v>
      </c>
      <c r="G14" s="3">
        <f t="shared" si="2"/>
        <v>5.65</v>
      </c>
    </row>
    <row r="15" spans="1:7" ht="15.75" x14ac:dyDescent="0.3">
      <c r="A15" s="12">
        <v>44416</v>
      </c>
      <c r="B15" s="6">
        <v>13.1</v>
      </c>
      <c r="C15" s="6">
        <v>16.399999999999999</v>
      </c>
      <c r="D15" s="6">
        <v>15.8</v>
      </c>
      <c r="E15" s="3">
        <f t="shared" si="0"/>
        <v>15.274999999999999</v>
      </c>
      <c r="F15" s="2">
        <f t="shared" si="1"/>
        <v>0</v>
      </c>
      <c r="G15" s="3">
        <f t="shared" si="2"/>
        <v>0</v>
      </c>
    </row>
    <row r="16" spans="1:7" ht="15.75" x14ac:dyDescent="0.3">
      <c r="A16" s="12">
        <v>44417</v>
      </c>
      <c r="B16" s="6">
        <v>11.6</v>
      </c>
      <c r="C16" s="6">
        <v>18.3</v>
      </c>
      <c r="D16" s="6">
        <v>17.5</v>
      </c>
      <c r="E16" s="3">
        <f t="shared" si="0"/>
        <v>16.225000000000001</v>
      </c>
      <c r="F16" s="2">
        <f t="shared" si="1"/>
        <v>0</v>
      </c>
      <c r="G16" s="3">
        <f t="shared" si="2"/>
        <v>0</v>
      </c>
    </row>
    <row r="17" spans="1:7" ht="15.75" x14ac:dyDescent="0.3">
      <c r="A17" s="12">
        <v>44418</v>
      </c>
      <c r="B17" s="6">
        <v>13.1</v>
      </c>
      <c r="C17" s="6">
        <v>20.6</v>
      </c>
      <c r="D17" s="6">
        <v>19</v>
      </c>
      <c r="E17" s="3">
        <f t="shared" si="0"/>
        <v>17.925000000000001</v>
      </c>
      <c r="F17" s="2">
        <f t="shared" si="1"/>
        <v>0</v>
      </c>
      <c r="G17" s="3">
        <f t="shared" si="2"/>
        <v>0</v>
      </c>
    </row>
    <row r="18" spans="1:7" ht="15.75" x14ac:dyDescent="0.3">
      <c r="A18" s="12">
        <v>44419</v>
      </c>
      <c r="B18" s="6">
        <v>14.8</v>
      </c>
      <c r="C18" s="6">
        <v>22</v>
      </c>
      <c r="D18" s="6">
        <v>21.7</v>
      </c>
      <c r="E18" s="3">
        <f t="shared" si="0"/>
        <v>20.05</v>
      </c>
      <c r="F18" s="2">
        <f t="shared" si="1"/>
        <v>0</v>
      </c>
      <c r="G18" s="3">
        <f t="shared" si="2"/>
        <v>0</v>
      </c>
    </row>
    <row r="19" spans="1:7" ht="15.75" x14ac:dyDescent="0.3">
      <c r="A19" s="12">
        <v>44420</v>
      </c>
      <c r="B19" s="6">
        <v>15.4</v>
      </c>
      <c r="C19" s="6">
        <v>24.9</v>
      </c>
      <c r="D19" s="6">
        <v>23.6</v>
      </c>
      <c r="E19" s="3">
        <f t="shared" si="0"/>
        <v>21.875</v>
      </c>
      <c r="F19" s="2">
        <f t="shared" si="1"/>
        <v>0</v>
      </c>
      <c r="G19" s="3">
        <f t="shared" si="2"/>
        <v>0</v>
      </c>
    </row>
    <row r="20" spans="1:7" ht="15.75" x14ac:dyDescent="0.3">
      <c r="A20" s="12">
        <v>44421</v>
      </c>
      <c r="B20" s="6">
        <v>17.5</v>
      </c>
      <c r="C20" s="6">
        <v>24.9</v>
      </c>
      <c r="D20" s="6">
        <v>23.1</v>
      </c>
      <c r="E20" s="3">
        <f t="shared" si="0"/>
        <v>22.15</v>
      </c>
      <c r="F20" s="2">
        <f t="shared" si="1"/>
        <v>0</v>
      </c>
      <c r="G20" s="3">
        <f t="shared" si="2"/>
        <v>0</v>
      </c>
    </row>
    <row r="21" spans="1:7" ht="15.75" x14ac:dyDescent="0.3">
      <c r="A21" s="12">
        <v>44422</v>
      </c>
      <c r="B21" s="6">
        <v>15.1</v>
      </c>
      <c r="C21" s="6">
        <v>25.1</v>
      </c>
      <c r="D21" s="6">
        <v>24.4</v>
      </c>
      <c r="E21" s="3">
        <f t="shared" si="0"/>
        <v>22.25</v>
      </c>
      <c r="F21" s="2">
        <f t="shared" si="1"/>
        <v>0</v>
      </c>
      <c r="G21" s="3">
        <f t="shared" si="2"/>
        <v>0</v>
      </c>
    </row>
    <row r="22" spans="1:7" ht="15.75" x14ac:dyDescent="0.3">
      <c r="A22" s="12">
        <v>44423</v>
      </c>
      <c r="B22" s="6">
        <v>14.9</v>
      </c>
      <c r="C22" s="6">
        <v>24.9</v>
      </c>
      <c r="D22" s="6">
        <v>22.5</v>
      </c>
      <c r="E22" s="3">
        <f t="shared" si="0"/>
        <v>21.2</v>
      </c>
      <c r="F22" s="2">
        <f t="shared" si="1"/>
        <v>0</v>
      </c>
      <c r="G22" s="3">
        <f t="shared" si="2"/>
        <v>0</v>
      </c>
    </row>
    <row r="23" spans="1:7" ht="15.75" x14ac:dyDescent="0.3">
      <c r="A23" s="12">
        <v>44424</v>
      </c>
      <c r="B23" s="6">
        <v>13.4</v>
      </c>
      <c r="C23" s="6">
        <v>15.8</v>
      </c>
      <c r="D23" s="6">
        <v>13.7</v>
      </c>
      <c r="E23" s="3">
        <f t="shared" si="0"/>
        <v>14.150000000000002</v>
      </c>
      <c r="F23" s="2">
        <f t="shared" si="1"/>
        <v>1</v>
      </c>
      <c r="G23" s="3">
        <f t="shared" si="2"/>
        <v>5.8499999999999979</v>
      </c>
    </row>
    <row r="24" spans="1:7" ht="15.75" x14ac:dyDescent="0.3">
      <c r="A24" s="12">
        <v>44425</v>
      </c>
      <c r="B24" s="6">
        <v>9.3000000000000007</v>
      </c>
      <c r="C24" s="6">
        <v>14.6</v>
      </c>
      <c r="D24" s="6">
        <v>12.5</v>
      </c>
      <c r="E24" s="3">
        <f t="shared" si="0"/>
        <v>12.225</v>
      </c>
      <c r="F24" s="2">
        <f t="shared" si="1"/>
        <v>1</v>
      </c>
      <c r="G24" s="3">
        <f t="shared" si="2"/>
        <v>7.7750000000000004</v>
      </c>
    </row>
    <row r="25" spans="1:7" ht="15.75" x14ac:dyDescent="0.3">
      <c r="A25" s="12">
        <v>44426</v>
      </c>
      <c r="B25" s="6">
        <v>13.2</v>
      </c>
      <c r="C25" s="6">
        <v>16</v>
      </c>
      <c r="D25" s="6">
        <v>16.100000000000001</v>
      </c>
      <c r="E25" s="3">
        <f t="shared" si="0"/>
        <v>15.35</v>
      </c>
      <c r="F25" s="2">
        <f t="shared" si="1"/>
        <v>0</v>
      </c>
      <c r="G25" s="3">
        <f t="shared" si="2"/>
        <v>0</v>
      </c>
    </row>
    <row r="26" spans="1:7" ht="15.75" x14ac:dyDescent="0.3">
      <c r="A26" s="12">
        <v>44427</v>
      </c>
      <c r="B26" s="6">
        <v>14.6</v>
      </c>
      <c r="C26" s="6">
        <v>18.3</v>
      </c>
      <c r="D26" s="6">
        <v>17.899999999999999</v>
      </c>
      <c r="E26" s="3">
        <f t="shared" si="0"/>
        <v>17.174999999999997</v>
      </c>
      <c r="F26" s="2">
        <f t="shared" si="1"/>
        <v>0</v>
      </c>
      <c r="G26" s="3">
        <f t="shared" si="2"/>
        <v>0</v>
      </c>
    </row>
    <row r="27" spans="1:7" ht="15.75" x14ac:dyDescent="0.3">
      <c r="A27" s="12">
        <v>44428</v>
      </c>
      <c r="B27" s="6">
        <v>11.7</v>
      </c>
      <c r="C27" s="6">
        <v>18.7</v>
      </c>
      <c r="D27" s="6">
        <v>18.899999999999999</v>
      </c>
      <c r="E27" s="3">
        <f t="shared" si="0"/>
        <v>17.049999999999997</v>
      </c>
      <c r="F27" s="2">
        <f t="shared" si="1"/>
        <v>0</v>
      </c>
      <c r="G27" s="3">
        <f t="shared" si="2"/>
        <v>0</v>
      </c>
    </row>
    <row r="28" spans="1:7" ht="15.75" x14ac:dyDescent="0.3">
      <c r="A28" s="12">
        <v>44429</v>
      </c>
      <c r="B28" s="6">
        <v>13.4</v>
      </c>
      <c r="C28" s="6">
        <v>22.6</v>
      </c>
      <c r="D28" s="6">
        <v>20.2</v>
      </c>
      <c r="E28" s="3">
        <f t="shared" si="0"/>
        <v>19.100000000000001</v>
      </c>
      <c r="F28" s="2">
        <f t="shared" si="1"/>
        <v>0</v>
      </c>
      <c r="G28" s="3">
        <f t="shared" si="2"/>
        <v>0</v>
      </c>
    </row>
    <row r="29" spans="1:7" ht="15.75" x14ac:dyDescent="0.3">
      <c r="A29" s="12">
        <v>44430</v>
      </c>
      <c r="B29" s="6">
        <v>16.100000000000001</v>
      </c>
      <c r="C29" s="6">
        <v>18.5</v>
      </c>
      <c r="D29" s="6">
        <v>16.5</v>
      </c>
      <c r="E29" s="3">
        <f t="shared" si="0"/>
        <v>16.899999999999999</v>
      </c>
      <c r="F29" s="2">
        <f t="shared" si="1"/>
        <v>0</v>
      </c>
      <c r="G29" s="3">
        <f t="shared" si="2"/>
        <v>0</v>
      </c>
    </row>
    <row r="30" spans="1:7" ht="15.75" x14ac:dyDescent="0.3">
      <c r="A30" s="12">
        <v>44431</v>
      </c>
      <c r="B30" s="6">
        <v>14.7</v>
      </c>
      <c r="C30" s="6">
        <v>18.8</v>
      </c>
      <c r="D30" s="6">
        <v>17.100000000000001</v>
      </c>
      <c r="E30" s="3">
        <f t="shared" si="0"/>
        <v>16.925000000000001</v>
      </c>
      <c r="F30" s="2">
        <f t="shared" si="1"/>
        <v>0</v>
      </c>
      <c r="G30" s="3">
        <f t="shared" si="2"/>
        <v>0</v>
      </c>
    </row>
    <row r="31" spans="1:7" ht="15.75" x14ac:dyDescent="0.3">
      <c r="A31" s="12">
        <v>44432</v>
      </c>
      <c r="B31" s="6">
        <v>12.1</v>
      </c>
      <c r="C31" s="6">
        <v>18.600000000000001</v>
      </c>
      <c r="D31" s="6">
        <v>16.399999999999999</v>
      </c>
      <c r="E31" s="3">
        <f t="shared" si="0"/>
        <v>15.875</v>
      </c>
      <c r="F31" s="2">
        <f t="shared" si="1"/>
        <v>0</v>
      </c>
      <c r="G31" s="3">
        <f t="shared" si="2"/>
        <v>0</v>
      </c>
    </row>
    <row r="32" spans="1:7" ht="15.75" x14ac:dyDescent="0.3">
      <c r="A32" s="12">
        <v>44433</v>
      </c>
      <c r="B32" s="6">
        <v>10.7</v>
      </c>
      <c r="C32" s="6">
        <v>19.100000000000001</v>
      </c>
      <c r="D32" s="6">
        <v>17.3</v>
      </c>
      <c r="E32" s="3">
        <f t="shared" si="0"/>
        <v>16.100000000000001</v>
      </c>
      <c r="F32" s="2">
        <f t="shared" si="1"/>
        <v>0</v>
      </c>
      <c r="G32" s="3">
        <f t="shared" si="2"/>
        <v>0</v>
      </c>
    </row>
    <row r="33" spans="1:7" ht="15.75" x14ac:dyDescent="0.3">
      <c r="A33" s="12">
        <v>44434</v>
      </c>
      <c r="B33" s="6">
        <v>12.7</v>
      </c>
      <c r="C33" s="6">
        <v>16.3</v>
      </c>
      <c r="D33" s="6">
        <v>14.9</v>
      </c>
      <c r="E33" s="3">
        <f t="shared" si="0"/>
        <v>14.7</v>
      </c>
      <c r="F33" s="2">
        <f t="shared" si="1"/>
        <v>1</v>
      </c>
      <c r="G33" s="3">
        <f t="shared" si="2"/>
        <v>5.3000000000000007</v>
      </c>
    </row>
    <row r="34" spans="1:7" ht="15.75" x14ac:dyDescent="0.3">
      <c r="A34" s="12">
        <v>44435</v>
      </c>
      <c r="B34" s="6">
        <v>10.3</v>
      </c>
      <c r="C34" s="6">
        <v>14.6</v>
      </c>
      <c r="D34" s="6">
        <v>14.2</v>
      </c>
      <c r="E34" s="3">
        <f t="shared" si="0"/>
        <v>13.324999999999999</v>
      </c>
      <c r="F34" s="2">
        <f t="shared" si="1"/>
        <v>1</v>
      </c>
      <c r="G34" s="3">
        <f t="shared" si="2"/>
        <v>6.6750000000000007</v>
      </c>
    </row>
    <row r="35" spans="1:7" ht="15.75" x14ac:dyDescent="0.3">
      <c r="A35" s="12">
        <v>44436</v>
      </c>
      <c r="B35" s="6">
        <v>11.6</v>
      </c>
      <c r="C35" s="6">
        <v>15.9</v>
      </c>
      <c r="D35" s="6">
        <v>15</v>
      </c>
      <c r="E35" s="3">
        <f t="shared" si="0"/>
        <v>14.375</v>
      </c>
      <c r="F35" s="2">
        <f t="shared" si="1"/>
        <v>1</v>
      </c>
      <c r="G35" s="3">
        <f t="shared" si="2"/>
        <v>5.625</v>
      </c>
    </row>
    <row r="36" spans="1:7" ht="15.75" x14ac:dyDescent="0.3">
      <c r="A36" s="12">
        <v>44437</v>
      </c>
      <c r="B36" s="6">
        <v>12.6</v>
      </c>
      <c r="C36" s="6">
        <v>15.3</v>
      </c>
      <c r="D36" s="6">
        <v>13.9</v>
      </c>
      <c r="E36" s="3">
        <f t="shared" si="0"/>
        <v>13.924999999999999</v>
      </c>
      <c r="F36" s="2">
        <f t="shared" si="1"/>
        <v>1</v>
      </c>
      <c r="G36" s="3">
        <f t="shared" si="2"/>
        <v>6.0750000000000011</v>
      </c>
    </row>
    <row r="37" spans="1:7" ht="15.75" x14ac:dyDescent="0.3">
      <c r="A37" s="12">
        <v>44438</v>
      </c>
      <c r="B37" s="6">
        <v>13.9</v>
      </c>
      <c r="C37" s="6">
        <v>17.5</v>
      </c>
      <c r="D37" s="6">
        <v>16.3</v>
      </c>
      <c r="E37" s="3">
        <f t="shared" si="0"/>
        <v>16</v>
      </c>
      <c r="F37" s="2">
        <f t="shared" si="1"/>
        <v>0</v>
      </c>
      <c r="G37" s="3">
        <f t="shared" si="2"/>
        <v>0</v>
      </c>
    </row>
    <row r="38" spans="1:7" ht="16.5" thickBot="1" x14ac:dyDescent="0.35">
      <c r="A38" s="12">
        <v>44439</v>
      </c>
      <c r="B38" s="6">
        <v>13</v>
      </c>
      <c r="C38" s="6">
        <v>17.600000000000001</v>
      </c>
      <c r="D38" s="6">
        <v>15.6</v>
      </c>
      <c r="E38" s="3">
        <f t="shared" si="0"/>
        <v>15.450000000000001</v>
      </c>
      <c r="F38" s="2">
        <f t="shared" si="1"/>
        <v>0</v>
      </c>
      <c r="G38" s="3">
        <f t="shared" si="2"/>
        <v>0</v>
      </c>
    </row>
    <row r="39" spans="1:7" ht="16.5" thickTop="1" x14ac:dyDescent="0.3">
      <c r="A39" s="14"/>
      <c r="B39" s="8"/>
      <c r="C39" s="8"/>
      <c r="D39" s="8"/>
      <c r="E39" s="11"/>
      <c r="F39" s="10"/>
      <c r="G39" s="11"/>
    </row>
    <row r="40" spans="1:7" ht="15.75" x14ac:dyDescent="0.3">
      <c r="A40" s="1"/>
      <c r="B40" s="13">
        <f>SUM(B8:B38)/31</f>
        <v>13.3</v>
      </c>
      <c r="C40" s="13">
        <f>SUM(C8:C38)/31</f>
        <v>18.670967741935485</v>
      </c>
      <c r="D40" s="13">
        <f>SUM(D8:D38)/31</f>
        <v>17.209677419354836</v>
      </c>
      <c r="E40" s="3">
        <f>(B40+C40+D40+D40)/4</f>
        <v>16.59758064516129</v>
      </c>
      <c r="F40" s="2">
        <f>SUM(F8:F38)</f>
        <v>8</v>
      </c>
      <c r="G40" s="3">
        <f>SUM(G8:G38)</f>
        <v>48.300000000000004</v>
      </c>
    </row>
    <row r="41" spans="1:7" ht="15.75" x14ac:dyDescent="0.3">
      <c r="A41" s="1"/>
      <c r="B41" s="2"/>
      <c r="C41" s="2"/>
      <c r="D41" s="2"/>
      <c r="E41" s="3"/>
      <c r="F41" s="2"/>
      <c r="G41" s="3"/>
    </row>
    <row r="42" spans="1:7" ht="15.75" x14ac:dyDescent="0.3">
      <c r="A42" s="1"/>
      <c r="B42" s="2"/>
      <c r="C42" s="15" t="s">
        <v>8</v>
      </c>
      <c r="D42" s="2"/>
      <c r="E42" s="3">
        <f>G40</f>
        <v>48.300000000000004</v>
      </c>
      <c r="F42" s="2"/>
      <c r="G42" s="3"/>
    </row>
    <row r="43" spans="1:7" ht="15.75" x14ac:dyDescent="0.3">
      <c r="A43" s="1"/>
      <c r="B43" s="2"/>
      <c r="C43" s="15" t="s">
        <v>9</v>
      </c>
      <c r="D43" s="2"/>
      <c r="E43" s="3">
        <f>IF(F40=0,0,G40/F40)</f>
        <v>6.0375000000000005</v>
      </c>
      <c r="F43" s="2"/>
      <c r="G43" s="3"/>
    </row>
    <row r="44" spans="1:7" ht="15.75" x14ac:dyDescent="0.3">
      <c r="A44" s="1"/>
      <c r="B44" s="2"/>
      <c r="C44" s="15" t="s">
        <v>10</v>
      </c>
      <c r="D44" s="2"/>
      <c r="E44" s="20">
        <f>F40</f>
        <v>8</v>
      </c>
      <c r="F44" s="2"/>
      <c r="G44" s="3"/>
    </row>
    <row r="45" spans="1:7" ht="15.75" x14ac:dyDescent="0.3">
      <c r="A45" s="1"/>
      <c r="B45" s="2"/>
      <c r="C45" s="15" t="s">
        <v>11</v>
      </c>
      <c r="D45" s="2"/>
      <c r="E45" s="3">
        <f>20-E43</f>
        <v>13.962499999999999</v>
      </c>
      <c r="F45" s="2"/>
      <c r="G45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5"/>
  <sheetViews>
    <sheetView zoomScaleNormal="100" workbookViewId="0">
      <selection activeCell="I33" sqref="I33"/>
    </sheetView>
  </sheetViews>
  <sheetFormatPr baseColWidth="10" defaultColWidth="10.7109375" defaultRowHeight="13.5" x14ac:dyDescent="0.25"/>
  <cols>
    <col min="1" max="1" width="12.7109375" style="17" bestFit="1" customWidth="1"/>
    <col min="2" max="7" width="11.42578125" style="17"/>
  </cols>
  <sheetData>
    <row r="1" spans="1:7" ht="15.75" x14ac:dyDescent="0.3">
      <c r="A1" s="1"/>
      <c r="B1" s="2"/>
      <c r="C1" s="2"/>
      <c r="D1" s="2"/>
      <c r="E1" s="3"/>
      <c r="F1" s="2"/>
      <c r="G1" s="3"/>
    </row>
    <row r="2" spans="1:7" s="24" customFormat="1" ht="15.75" x14ac:dyDescent="0.3">
      <c r="A2" s="23" t="s">
        <v>21</v>
      </c>
      <c r="B2" s="23"/>
      <c r="C2" s="23"/>
      <c r="D2" s="23"/>
      <c r="E2" s="23"/>
      <c r="F2" s="23"/>
      <c r="G2" s="23"/>
    </row>
    <row r="3" spans="1:7" ht="15.75" x14ac:dyDescent="0.3">
      <c r="A3" s="1"/>
      <c r="B3" s="2"/>
      <c r="C3" s="2"/>
      <c r="D3" s="2"/>
      <c r="E3" s="3"/>
      <c r="F3" s="2"/>
      <c r="G3" s="3"/>
    </row>
    <row r="4" spans="1:7" ht="15.75" x14ac:dyDescent="0.3">
      <c r="A4" s="4" t="s">
        <v>0</v>
      </c>
      <c r="B4" s="4"/>
      <c r="C4" s="4"/>
      <c r="D4" s="4"/>
      <c r="E4" s="5"/>
      <c r="F4" s="4"/>
      <c r="G4" s="5"/>
    </row>
    <row r="5" spans="1:7" ht="15.75" x14ac:dyDescent="0.3">
      <c r="A5" s="1"/>
      <c r="B5" s="2"/>
      <c r="C5" s="2"/>
      <c r="D5" s="2"/>
      <c r="E5" s="3"/>
      <c r="F5" s="2"/>
      <c r="G5" s="3"/>
    </row>
    <row r="6" spans="1:7" ht="16.5" thickBot="1" x14ac:dyDescent="0.35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7" ht="16.5" thickTop="1" x14ac:dyDescent="0.3">
      <c r="A7" s="8"/>
      <c r="B7" s="8"/>
      <c r="C7" s="8"/>
      <c r="D7" s="8"/>
      <c r="E7" s="11"/>
      <c r="F7" s="10"/>
      <c r="G7" s="11"/>
    </row>
    <row r="8" spans="1:7" ht="15.75" x14ac:dyDescent="0.3">
      <c r="A8" s="12">
        <v>44105</v>
      </c>
      <c r="B8" s="6">
        <v>10.4</v>
      </c>
      <c r="C8" s="6">
        <v>12.2</v>
      </c>
      <c r="D8" s="6">
        <v>10.5</v>
      </c>
      <c r="E8" s="3">
        <f>(B8+C8+D8+D8)/4</f>
        <v>10.9</v>
      </c>
      <c r="F8" s="2">
        <f t="shared" ref="F8:F38" si="0">IF(E8&gt;15,0,1)</f>
        <v>1</v>
      </c>
      <c r="G8" s="3">
        <f t="shared" ref="G8:G38" si="1">IF(F8=0,0,20-E8)</f>
        <v>9.1</v>
      </c>
    </row>
    <row r="9" spans="1:7" ht="15.75" x14ac:dyDescent="0.3">
      <c r="A9" s="12">
        <v>44106</v>
      </c>
      <c r="B9" s="6">
        <v>8</v>
      </c>
      <c r="C9" s="6">
        <v>12.1</v>
      </c>
      <c r="D9" s="6">
        <v>14.2</v>
      </c>
      <c r="E9" s="3">
        <f t="shared" ref="E9:E38" si="2">(B9+C9+D9+D9)/4</f>
        <v>12.125</v>
      </c>
      <c r="F9" s="2">
        <f t="shared" si="0"/>
        <v>1</v>
      </c>
      <c r="G9" s="3">
        <f t="shared" si="1"/>
        <v>7.875</v>
      </c>
    </row>
    <row r="10" spans="1:7" ht="15.75" x14ac:dyDescent="0.3">
      <c r="A10" s="12">
        <v>44107</v>
      </c>
      <c r="B10" s="6">
        <v>10.1</v>
      </c>
      <c r="C10" s="6">
        <v>9.1</v>
      </c>
      <c r="D10" s="6">
        <v>9.9</v>
      </c>
      <c r="E10" s="3">
        <f t="shared" si="2"/>
        <v>9.75</v>
      </c>
      <c r="F10" s="2">
        <f t="shared" si="0"/>
        <v>1</v>
      </c>
      <c r="G10" s="3">
        <f t="shared" si="1"/>
        <v>10.25</v>
      </c>
    </row>
    <row r="11" spans="1:7" ht="15.75" x14ac:dyDescent="0.3">
      <c r="A11" s="12">
        <v>44108</v>
      </c>
      <c r="B11" s="6">
        <v>8.6</v>
      </c>
      <c r="C11" s="6">
        <v>10.9</v>
      </c>
      <c r="D11" s="6">
        <v>8.6</v>
      </c>
      <c r="E11" s="3">
        <f t="shared" si="2"/>
        <v>9.1750000000000007</v>
      </c>
      <c r="F11" s="2">
        <f t="shared" si="0"/>
        <v>1</v>
      </c>
      <c r="G11" s="3">
        <f t="shared" si="1"/>
        <v>10.824999999999999</v>
      </c>
    </row>
    <row r="12" spans="1:7" ht="15.75" x14ac:dyDescent="0.3">
      <c r="A12" s="12">
        <v>44109</v>
      </c>
      <c r="B12" s="6">
        <v>8.5</v>
      </c>
      <c r="C12" s="6">
        <v>9.3000000000000007</v>
      </c>
      <c r="D12" s="6">
        <v>10.6</v>
      </c>
      <c r="E12" s="3">
        <f t="shared" si="2"/>
        <v>9.75</v>
      </c>
      <c r="F12" s="2">
        <f t="shared" si="0"/>
        <v>1</v>
      </c>
      <c r="G12" s="3">
        <f t="shared" si="1"/>
        <v>10.25</v>
      </c>
    </row>
    <row r="13" spans="1:7" ht="15.75" x14ac:dyDescent="0.3">
      <c r="A13" s="12">
        <v>44110</v>
      </c>
      <c r="B13" s="6">
        <v>9.6</v>
      </c>
      <c r="C13" s="6">
        <v>11.9</v>
      </c>
      <c r="D13" s="6">
        <v>10.7</v>
      </c>
      <c r="E13" s="3">
        <f t="shared" si="2"/>
        <v>10.725000000000001</v>
      </c>
      <c r="F13" s="2">
        <f t="shared" si="0"/>
        <v>1</v>
      </c>
      <c r="G13" s="3">
        <f t="shared" si="1"/>
        <v>9.2749999999999986</v>
      </c>
    </row>
    <row r="14" spans="1:7" ht="15.75" x14ac:dyDescent="0.3">
      <c r="A14" s="12">
        <v>44111</v>
      </c>
      <c r="B14" s="6">
        <v>9.6999999999999993</v>
      </c>
      <c r="C14" s="6">
        <v>12.6</v>
      </c>
      <c r="D14" s="6">
        <v>10.199999999999999</v>
      </c>
      <c r="E14" s="3">
        <f t="shared" si="2"/>
        <v>10.675000000000001</v>
      </c>
      <c r="F14" s="2">
        <f t="shared" si="0"/>
        <v>1</v>
      </c>
      <c r="G14" s="3">
        <f t="shared" si="1"/>
        <v>9.3249999999999993</v>
      </c>
    </row>
    <row r="15" spans="1:7" ht="15.75" x14ac:dyDescent="0.3">
      <c r="A15" s="12">
        <v>44112</v>
      </c>
      <c r="B15" s="6">
        <v>9.8000000000000007</v>
      </c>
      <c r="C15" s="6">
        <v>12.9</v>
      </c>
      <c r="D15" s="6">
        <v>13.5</v>
      </c>
      <c r="E15" s="3">
        <f t="shared" si="2"/>
        <v>12.425000000000001</v>
      </c>
      <c r="F15" s="2">
        <f t="shared" si="0"/>
        <v>1</v>
      </c>
      <c r="G15" s="3">
        <f t="shared" si="1"/>
        <v>7.5749999999999993</v>
      </c>
    </row>
    <row r="16" spans="1:7" ht="15.75" x14ac:dyDescent="0.3">
      <c r="A16" s="12">
        <v>44113</v>
      </c>
      <c r="B16" s="6">
        <v>12.1</v>
      </c>
      <c r="C16" s="6">
        <v>12.5</v>
      </c>
      <c r="D16" s="6">
        <v>11.3</v>
      </c>
      <c r="E16" s="3">
        <f t="shared" si="2"/>
        <v>11.8</v>
      </c>
      <c r="F16" s="2">
        <f t="shared" si="0"/>
        <v>1</v>
      </c>
      <c r="G16" s="3">
        <f t="shared" si="1"/>
        <v>8.1999999999999993</v>
      </c>
    </row>
    <row r="17" spans="1:9" ht="15.75" x14ac:dyDescent="0.3">
      <c r="A17" s="12">
        <v>44114</v>
      </c>
      <c r="B17" s="6">
        <v>8.1999999999999993</v>
      </c>
      <c r="C17" s="6">
        <v>10.5</v>
      </c>
      <c r="D17" s="6">
        <v>7.9</v>
      </c>
      <c r="E17" s="3">
        <f t="shared" si="2"/>
        <v>8.625</v>
      </c>
      <c r="F17" s="2">
        <f t="shared" si="0"/>
        <v>1</v>
      </c>
      <c r="G17" s="3">
        <f t="shared" si="1"/>
        <v>11.375</v>
      </c>
    </row>
    <row r="18" spans="1:9" ht="15.75" x14ac:dyDescent="0.3">
      <c r="A18" s="12">
        <v>44115</v>
      </c>
      <c r="B18" s="6">
        <v>6.5</v>
      </c>
      <c r="C18" s="6">
        <v>10.5</v>
      </c>
      <c r="D18" s="6">
        <v>6.9</v>
      </c>
      <c r="E18" s="3">
        <f t="shared" si="2"/>
        <v>7.6999999999999993</v>
      </c>
      <c r="F18" s="2">
        <f t="shared" si="0"/>
        <v>1</v>
      </c>
      <c r="G18" s="3">
        <f t="shared" si="1"/>
        <v>12.3</v>
      </c>
    </row>
    <row r="19" spans="1:9" ht="15.75" x14ac:dyDescent="0.3">
      <c r="A19" s="12">
        <v>44116</v>
      </c>
      <c r="B19" s="6">
        <v>6.5</v>
      </c>
      <c r="C19" s="6">
        <v>10.4</v>
      </c>
      <c r="D19" s="6">
        <v>8</v>
      </c>
      <c r="E19" s="3">
        <f t="shared" si="2"/>
        <v>8.2249999999999996</v>
      </c>
      <c r="F19" s="2">
        <f t="shared" si="0"/>
        <v>1</v>
      </c>
      <c r="G19" s="3">
        <f t="shared" si="1"/>
        <v>11.775</v>
      </c>
    </row>
    <row r="20" spans="1:9" ht="15.75" x14ac:dyDescent="0.3">
      <c r="A20" s="12">
        <v>44117</v>
      </c>
      <c r="B20" s="6">
        <v>6.3</v>
      </c>
      <c r="C20" s="6">
        <v>8.5</v>
      </c>
      <c r="D20" s="6">
        <v>8.1</v>
      </c>
      <c r="E20" s="3">
        <f t="shared" si="2"/>
        <v>7.75</v>
      </c>
      <c r="F20" s="2">
        <f t="shared" si="0"/>
        <v>1</v>
      </c>
      <c r="G20" s="3">
        <f t="shared" si="1"/>
        <v>12.25</v>
      </c>
    </row>
    <row r="21" spans="1:9" ht="15.75" x14ac:dyDescent="0.3">
      <c r="A21" s="12">
        <v>44118</v>
      </c>
      <c r="B21" s="6">
        <v>4.7</v>
      </c>
      <c r="C21" s="6">
        <v>9.1999999999999993</v>
      </c>
      <c r="D21" s="6">
        <v>7.9</v>
      </c>
      <c r="E21" s="3">
        <f t="shared" si="2"/>
        <v>7.4249999999999989</v>
      </c>
      <c r="F21" s="2">
        <f t="shared" si="0"/>
        <v>1</v>
      </c>
      <c r="G21" s="3">
        <f t="shared" si="1"/>
        <v>12.575000000000001</v>
      </c>
    </row>
    <row r="22" spans="1:9" ht="15.75" x14ac:dyDescent="0.3">
      <c r="A22" s="12">
        <v>44119</v>
      </c>
      <c r="B22" s="6">
        <v>6</v>
      </c>
      <c r="C22" s="6">
        <v>7.8</v>
      </c>
      <c r="D22" s="6">
        <v>7.3</v>
      </c>
      <c r="E22" s="3">
        <f t="shared" si="2"/>
        <v>7.1000000000000005</v>
      </c>
      <c r="F22" s="2">
        <f t="shared" si="0"/>
        <v>1</v>
      </c>
      <c r="G22" s="3">
        <f t="shared" si="1"/>
        <v>12.899999999999999</v>
      </c>
    </row>
    <row r="23" spans="1:9" ht="15.75" x14ac:dyDescent="0.3">
      <c r="A23" s="12">
        <v>44120</v>
      </c>
      <c r="B23" s="6">
        <v>7.6</v>
      </c>
      <c r="C23" s="6">
        <v>9.5</v>
      </c>
      <c r="D23" s="6">
        <v>8.1999999999999993</v>
      </c>
      <c r="E23" s="3">
        <f t="shared" si="2"/>
        <v>8.375</v>
      </c>
      <c r="F23" s="2">
        <f t="shared" si="0"/>
        <v>1</v>
      </c>
      <c r="G23" s="3">
        <f t="shared" si="1"/>
        <v>11.625</v>
      </c>
    </row>
    <row r="24" spans="1:9" ht="15.75" x14ac:dyDescent="0.3">
      <c r="A24" s="12">
        <v>44121</v>
      </c>
      <c r="B24" s="6">
        <v>6.3</v>
      </c>
      <c r="C24" s="6">
        <v>10.199999999999999</v>
      </c>
      <c r="D24" s="6">
        <v>6.4</v>
      </c>
      <c r="E24" s="3">
        <f t="shared" si="2"/>
        <v>7.3249999999999993</v>
      </c>
      <c r="F24" s="2">
        <f t="shared" si="0"/>
        <v>1</v>
      </c>
      <c r="G24" s="3">
        <f t="shared" si="1"/>
        <v>12.675000000000001</v>
      </c>
    </row>
    <row r="25" spans="1:9" ht="15.75" x14ac:dyDescent="0.3">
      <c r="A25" s="12">
        <v>44122</v>
      </c>
      <c r="B25" s="6">
        <v>4.0999999999999996</v>
      </c>
      <c r="C25" s="6">
        <v>8.6</v>
      </c>
      <c r="D25" s="6">
        <v>7.9</v>
      </c>
      <c r="E25" s="3">
        <f t="shared" si="2"/>
        <v>7.125</v>
      </c>
      <c r="F25" s="2">
        <f t="shared" si="0"/>
        <v>1</v>
      </c>
      <c r="G25" s="3">
        <f t="shared" si="1"/>
        <v>12.875</v>
      </c>
    </row>
    <row r="26" spans="1:9" ht="15.75" x14ac:dyDescent="0.3">
      <c r="A26" s="12">
        <v>44123</v>
      </c>
      <c r="B26" s="6">
        <v>6.6</v>
      </c>
      <c r="C26" s="6">
        <v>10.5</v>
      </c>
      <c r="D26" s="6">
        <v>7.4</v>
      </c>
      <c r="E26" s="3">
        <f t="shared" si="2"/>
        <v>7.9749999999999996</v>
      </c>
      <c r="F26" s="2">
        <f t="shared" si="0"/>
        <v>1</v>
      </c>
      <c r="G26" s="3">
        <f t="shared" si="1"/>
        <v>12.025</v>
      </c>
    </row>
    <row r="27" spans="1:9" ht="15.75" x14ac:dyDescent="0.3">
      <c r="A27" s="12">
        <v>44124</v>
      </c>
      <c r="B27" s="6">
        <v>6.8</v>
      </c>
      <c r="C27" s="6">
        <v>12.4</v>
      </c>
      <c r="D27" s="6">
        <v>12.7</v>
      </c>
      <c r="E27" s="3">
        <f t="shared" si="2"/>
        <v>11.149999999999999</v>
      </c>
      <c r="F27" s="2">
        <f t="shared" si="0"/>
        <v>1</v>
      </c>
      <c r="G27" s="3">
        <f t="shared" si="1"/>
        <v>8.8500000000000014</v>
      </c>
    </row>
    <row r="28" spans="1:9" ht="15.75" x14ac:dyDescent="0.3">
      <c r="A28" s="12">
        <v>44125</v>
      </c>
      <c r="B28" s="6">
        <v>10.199999999999999</v>
      </c>
      <c r="C28" s="6">
        <v>16.3</v>
      </c>
      <c r="D28" s="6">
        <v>16.3</v>
      </c>
      <c r="E28" s="3">
        <f t="shared" si="2"/>
        <v>14.774999999999999</v>
      </c>
      <c r="F28" s="2">
        <f t="shared" si="0"/>
        <v>1</v>
      </c>
      <c r="G28" s="3">
        <f t="shared" si="1"/>
        <v>5.2250000000000014</v>
      </c>
    </row>
    <row r="29" spans="1:9" ht="15.75" x14ac:dyDescent="0.3">
      <c r="A29" s="12">
        <v>44126</v>
      </c>
      <c r="B29" s="6">
        <v>13.8</v>
      </c>
      <c r="C29" s="6">
        <v>18.2</v>
      </c>
      <c r="D29" s="6">
        <v>15.4</v>
      </c>
      <c r="E29" s="3">
        <f t="shared" si="2"/>
        <v>15.7</v>
      </c>
      <c r="F29" s="2">
        <f t="shared" si="0"/>
        <v>0</v>
      </c>
      <c r="G29" s="3">
        <f t="shared" si="1"/>
        <v>0</v>
      </c>
    </row>
    <row r="30" spans="1:9" ht="15.75" x14ac:dyDescent="0.3">
      <c r="A30" s="12">
        <v>44127</v>
      </c>
      <c r="B30" s="6">
        <v>13</v>
      </c>
      <c r="C30" s="6">
        <v>13.5</v>
      </c>
      <c r="D30" s="6">
        <v>13</v>
      </c>
      <c r="E30" s="3">
        <f t="shared" si="2"/>
        <v>13.125</v>
      </c>
      <c r="F30" s="2">
        <f t="shared" si="0"/>
        <v>1</v>
      </c>
      <c r="G30" s="3">
        <f t="shared" si="1"/>
        <v>6.875</v>
      </c>
    </row>
    <row r="31" spans="1:9" ht="15.75" x14ac:dyDescent="0.3">
      <c r="A31" s="12">
        <v>44128</v>
      </c>
      <c r="B31" s="6">
        <v>11.1</v>
      </c>
      <c r="C31" s="6">
        <v>11.9</v>
      </c>
      <c r="D31" s="6">
        <v>11.5</v>
      </c>
      <c r="E31" s="3">
        <f t="shared" si="2"/>
        <v>11.5</v>
      </c>
      <c r="F31" s="2">
        <f t="shared" si="0"/>
        <v>1</v>
      </c>
      <c r="G31" s="3">
        <f t="shared" si="1"/>
        <v>8.5</v>
      </c>
      <c r="I31" t="s">
        <v>12</v>
      </c>
    </row>
    <row r="32" spans="1:9" ht="15.75" x14ac:dyDescent="0.3">
      <c r="A32" s="12">
        <v>44129</v>
      </c>
      <c r="B32" s="6">
        <v>9.6999999999999993</v>
      </c>
      <c r="C32" s="6">
        <v>11</v>
      </c>
      <c r="D32" s="6">
        <v>9.1</v>
      </c>
      <c r="E32" s="3">
        <f t="shared" si="2"/>
        <v>9.7249999999999996</v>
      </c>
      <c r="F32" s="2">
        <f t="shared" si="0"/>
        <v>1</v>
      </c>
      <c r="G32" s="3">
        <f t="shared" si="1"/>
        <v>10.275</v>
      </c>
    </row>
    <row r="33" spans="1:7" ht="15.75" x14ac:dyDescent="0.3">
      <c r="A33" s="12">
        <v>44130</v>
      </c>
      <c r="B33" s="6">
        <v>8</v>
      </c>
      <c r="C33" s="6">
        <v>10.1</v>
      </c>
      <c r="D33" s="6">
        <v>7.7</v>
      </c>
      <c r="E33" s="3">
        <f t="shared" si="2"/>
        <v>8.375</v>
      </c>
      <c r="F33" s="2">
        <f t="shared" si="0"/>
        <v>1</v>
      </c>
      <c r="G33" s="3">
        <f t="shared" si="1"/>
        <v>11.625</v>
      </c>
    </row>
    <row r="34" spans="1:7" ht="15.75" x14ac:dyDescent="0.3">
      <c r="A34" s="12">
        <v>44131</v>
      </c>
      <c r="B34" s="6">
        <v>7</v>
      </c>
      <c r="C34" s="6">
        <v>9.3000000000000007</v>
      </c>
      <c r="D34" s="6">
        <v>9.1</v>
      </c>
      <c r="E34" s="3">
        <f t="shared" si="2"/>
        <v>8.625</v>
      </c>
      <c r="F34" s="2">
        <f t="shared" si="0"/>
        <v>1</v>
      </c>
      <c r="G34" s="3">
        <f t="shared" si="1"/>
        <v>11.375</v>
      </c>
    </row>
    <row r="35" spans="1:7" ht="15.75" x14ac:dyDescent="0.3">
      <c r="A35" s="12">
        <v>44132</v>
      </c>
      <c r="B35" s="6">
        <v>9.6</v>
      </c>
      <c r="C35" s="6">
        <v>11.9</v>
      </c>
      <c r="D35" s="6">
        <v>10.3</v>
      </c>
      <c r="E35" s="3">
        <f t="shared" si="2"/>
        <v>10.525</v>
      </c>
      <c r="F35" s="2">
        <f t="shared" si="0"/>
        <v>1</v>
      </c>
      <c r="G35" s="3">
        <f t="shared" si="1"/>
        <v>9.4749999999999996</v>
      </c>
    </row>
    <row r="36" spans="1:7" ht="15.75" x14ac:dyDescent="0.3">
      <c r="A36" s="12">
        <v>44133</v>
      </c>
      <c r="B36" s="6">
        <v>8.4</v>
      </c>
      <c r="C36" s="6">
        <v>9.9</v>
      </c>
      <c r="D36" s="6">
        <v>10</v>
      </c>
      <c r="E36" s="3">
        <f t="shared" si="2"/>
        <v>9.5749999999999993</v>
      </c>
      <c r="F36" s="2">
        <f t="shared" si="0"/>
        <v>1</v>
      </c>
      <c r="G36" s="3">
        <f t="shared" si="1"/>
        <v>10.425000000000001</v>
      </c>
    </row>
    <row r="37" spans="1:7" ht="15.75" x14ac:dyDescent="0.3">
      <c r="A37" s="12">
        <v>44134</v>
      </c>
      <c r="B37" s="6">
        <v>11.7</v>
      </c>
      <c r="C37" s="6">
        <v>12.2</v>
      </c>
      <c r="D37" s="6">
        <v>11.5</v>
      </c>
      <c r="E37" s="3">
        <f t="shared" si="2"/>
        <v>11.725</v>
      </c>
      <c r="F37" s="2">
        <f t="shared" si="0"/>
        <v>1</v>
      </c>
      <c r="G37" s="3">
        <f t="shared" si="1"/>
        <v>8.2750000000000004</v>
      </c>
    </row>
    <row r="38" spans="1:7" ht="16.5" thickBot="1" x14ac:dyDescent="0.35">
      <c r="A38" s="12">
        <v>44135</v>
      </c>
      <c r="B38" s="6">
        <v>10.1</v>
      </c>
      <c r="C38" s="6">
        <v>14.1</v>
      </c>
      <c r="D38" s="6">
        <v>12.4</v>
      </c>
      <c r="E38" s="3">
        <f t="shared" si="2"/>
        <v>12.25</v>
      </c>
      <c r="F38" s="2">
        <f t="shared" si="0"/>
        <v>1</v>
      </c>
      <c r="G38" s="3">
        <f t="shared" si="1"/>
        <v>7.75</v>
      </c>
    </row>
    <row r="39" spans="1:7" ht="16.5" thickTop="1" x14ac:dyDescent="0.3">
      <c r="A39" s="14"/>
      <c r="B39" s="8"/>
      <c r="C39" s="8"/>
      <c r="D39" s="8"/>
      <c r="E39" s="11"/>
      <c r="F39" s="10"/>
      <c r="G39" s="11"/>
    </row>
    <row r="40" spans="1:7" ht="15.75" x14ac:dyDescent="0.3">
      <c r="A40" s="1"/>
      <c r="B40" s="13">
        <f>SUM(B8:B38)/31</f>
        <v>8.67741935483871</v>
      </c>
      <c r="C40" s="13">
        <f>SUM(C8:C38)/31</f>
        <v>11.290322580645162</v>
      </c>
      <c r="D40" s="13">
        <f>SUM(D8:D38)/31</f>
        <v>10.145161290322582</v>
      </c>
      <c r="E40" s="3">
        <f>(B40+C40+D40+D40)/4</f>
        <v>10.06451612903226</v>
      </c>
      <c r="F40" s="2">
        <f>SUM(F8:F38)</f>
        <v>30</v>
      </c>
      <c r="G40" s="3">
        <f>SUM(G8:G38)</f>
        <v>303.7</v>
      </c>
    </row>
    <row r="41" spans="1:7" ht="15.75" x14ac:dyDescent="0.3">
      <c r="A41" s="1"/>
      <c r="B41" s="2"/>
      <c r="C41" s="2"/>
      <c r="D41" s="2"/>
      <c r="E41" s="3"/>
      <c r="F41" s="2"/>
      <c r="G41" s="3"/>
    </row>
    <row r="42" spans="1:7" ht="15.75" x14ac:dyDescent="0.3">
      <c r="A42" s="1"/>
      <c r="B42" s="2"/>
      <c r="C42" s="15" t="s">
        <v>8</v>
      </c>
      <c r="D42" s="2"/>
      <c r="E42" s="3">
        <f>G40</f>
        <v>303.7</v>
      </c>
      <c r="F42" s="2"/>
      <c r="G42" s="3"/>
    </row>
    <row r="43" spans="1:7" ht="15.75" x14ac:dyDescent="0.3">
      <c r="A43" s="1"/>
      <c r="B43" s="2"/>
      <c r="C43" s="15" t="s">
        <v>9</v>
      </c>
      <c r="D43" s="2"/>
      <c r="E43" s="3">
        <f>IF(F40=0,0,G40/F40)</f>
        <v>10.123333333333333</v>
      </c>
      <c r="F43" s="2"/>
      <c r="G43" s="3"/>
    </row>
    <row r="44" spans="1:7" ht="15.75" x14ac:dyDescent="0.3">
      <c r="A44" s="1"/>
      <c r="B44" s="2"/>
      <c r="C44" s="15" t="s">
        <v>10</v>
      </c>
      <c r="D44" s="2"/>
      <c r="E44" s="20">
        <f>F40</f>
        <v>30</v>
      </c>
      <c r="F44" s="2"/>
      <c r="G44" s="3"/>
    </row>
    <row r="45" spans="1:7" ht="15.75" x14ac:dyDescent="0.3">
      <c r="A45" s="1"/>
      <c r="B45" s="2"/>
      <c r="C45" s="15" t="s">
        <v>11</v>
      </c>
      <c r="D45" s="2"/>
      <c r="E45" s="3">
        <f>20-E43</f>
        <v>9.8766666666666669</v>
      </c>
      <c r="F45" s="2"/>
      <c r="G45" s="3"/>
    </row>
    <row r="46" spans="1:7" x14ac:dyDescent="0.25">
      <c r="B46" s="18"/>
      <c r="C46" s="18"/>
      <c r="D46" s="18"/>
      <c r="E46" s="19"/>
      <c r="F46" s="18"/>
      <c r="G46" s="19"/>
    </row>
    <row r="48" spans="1:7" x14ac:dyDescent="0.25">
      <c r="B48" s="18"/>
      <c r="C48" s="18"/>
      <c r="D48" s="18"/>
      <c r="E48" s="19"/>
      <c r="F48" s="18"/>
      <c r="G48" s="19"/>
    </row>
    <row r="49" spans="1:7" x14ac:dyDescent="0.25">
      <c r="A49" s="21"/>
      <c r="B49" s="21"/>
      <c r="C49" s="21"/>
      <c r="D49" s="21"/>
      <c r="E49" s="22"/>
      <c r="F49" s="21"/>
      <c r="G49" s="22"/>
    </row>
    <row r="50" spans="1:7" x14ac:dyDescent="0.25">
      <c r="B50" s="18"/>
      <c r="C50" s="18"/>
      <c r="D50" s="18"/>
      <c r="E50" s="19"/>
      <c r="F50" s="18"/>
      <c r="G50" s="19"/>
    </row>
    <row r="51" spans="1:7" x14ac:dyDescent="0.25">
      <c r="B51" s="18"/>
      <c r="C51" s="18"/>
      <c r="D51" s="18"/>
      <c r="E51" s="19"/>
      <c r="F51" s="18"/>
      <c r="G51" s="19"/>
    </row>
    <row r="52" spans="1:7" x14ac:dyDescent="0.25">
      <c r="B52" s="18"/>
      <c r="C52" s="18"/>
      <c r="D52" s="18"/>
      <c r="E52" s="19"/>
      <c r="F52" s="18"/>
      <c r="G52" s="19"/>
    </row>
    <row r="53" spans="1:7" x14ac:dyDescent="0.25">
      <c r="B53" s="18"/>
      <c r="C53" s="18"/>
      <c r="D53" s="18"/>
      <c r="E53" s="19"/>
      <c r="F53" s="18"/>
      <c r="G53" s="19"/>
    </row>
    <row r="54" spans="1:7" x14ac:dyDescent="0.25">
      <c r="B54" s="18"/>
      <c r="C54" s="18"/>
      <c r="D54" s="18"/>
      <c r="E54" s="19"/>
      <c r="F54" s="18"/>
      <c r="G54" s="19"/>
    </row>
    <row r="55" spans="1:7" x14ac:dyDescent="0.25">
      <c r="B55" s="18"/>
      <c r="C55" s="18"/>
      <c r="D55" s="18"/>
      <c r="E55" s="19"/>
      <c r="F55" s="18"/>
      <c r="G55" s="19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8"/>
  <sheetViews>
    <sheetView topLeftCell="A4" workbookViewId="0">
      <selection activeCell="D31" sqref="D31"/>
    </sheetView>
  </sheetViews>
  <sheetFormatPr baseColWidth="10" defaultColWidth="10.7109375" defaultRowHeight="13.5" x14ac:dyDescent="0.25"/>
  <cols>
    <col min="1" max="1" width="12.7109375" style="17" customWidth="1"/>
    <col min="2" max="4" width="11.42578125" style="18"/>
    <col min="5" max="5" width="11.42578125" style="19"/>
    <col min="6" max="6" width="12.42578125" style="18" customWidth="1"/>
    <col min="7" max="7" width="11.42578125" style="19"/>
  </cols>
  <sheetData>
    <row r="1" spans="1:7" ht="15.75" x14ac:dyDescent="0.3">
      <c r="A1" s="1"/>
      <c r="B1" s="2"/>
      <c r="C1" s="2"/>
      <c r="D1" s="2"/>
      <c r="E1" s="3"/>
      <c r="F1" s="2"/>
      <c r="G1" s="3"/>
    </row>
    <row r="2" spans="1:7" ht="15.75" x14ac:dyDescent="0.3">
      <c r="A2" s="1"/>
      <c r="B2" s="2"/>
      <c r="C2" s="2"/>
      <c r="D2" s="2"/>
      <c r="E2" s="3"/>
      <c r="F2" s="2"/>
      <c r="G2" s="3"/>
    </row>
    <row r="3" spans="1:7" s="24" customFormat="1" ht="15.75" x14ac:dyDescent="0.3">
      <c r="A3" s="23" t="s">
        <v>22</v>
      </c>
      <c r="B3" s="23"/>
      <c r="C3" s="23"/>
      <c r="D3" s="23"/>
      <c r="E3" s="23"/>
      <c r="F3" s="23"/>
      <c r="G3" s="23"/>
    </row>
    <row r="4" spans="1:7" ht="15.75" x14ac:dyDescent="0.3">
      <c r="A4" s="1"/>
      <c r="B4" s="2"/>
      <c r="C4" s="2"/>
      <c r="D4" s="2"/>
      <c r="E4" s="3"/>
      <c r="F4" s="2"/>
      <c r="G4" s="3"/>
    </row>
    <row r="5" spans="1:7" ht="15.75" x14ac:dyDescent="0.3">
      <c r="A5" s="4" t="s">
        <v>0</v>
      </c>
      <c r="B5" s="4"/>
      <c r="C5" s="4"/>
      <c r="D5" s="4"/>
      <c r="E5" s="5"/>
      <c r="F5" s="4"/>
      <c r="G5" s="5"/>
    </row>
    <row r="6" spans="1:7" ht="15.75" x14ac:dyDescent="0.3">
      <c r="A6" s="1"/>
      <c r="B6" s="2"/>
      <c r="C6" s="2"/>
      <c r="D6" s="2"/>
      <c r="E6" s="3"/>
      <c r="F6" s="2"/>
      <c r="G6" s="3"/>
    </row>
    <row r="7" spans="1:7" ht="16.5" thickBot="1" x14ac:dyDescent="0.35">
      <c r="A7" s="2" t="s">
        <v>1</v>
      </c>
      <c r="B7" s="6" t="s">
        <v>2</v>
      </c>
      <c r="C7" s="6" t="s">
        <v>3</v>
      </c>
      <c r="D7" s="6" t="s">
        <v>4</v>
      </c>
      <c r="E7" s="7" t="s">
        <v>5</v>
      </c>
      <c r="F7" s="2" t="s">
        <v>6</v>
      </c>
      <c r="G7" s="3" t="s">
        <v>7</v>
      </c>
    </row>
    <row r="8" spans="1:7" ht="16.5" thickTop="1" x14ac:dyDescent="0.3">
      <c r="A8" s="8"/>
      <c r="B8" s="8"/>
      <c r="C8" s="8"/>
      <c r="D8" s="8"/>
      <c r="E8" s="9"/>
      <c r="F8" s="10"/>
      <c r="G8" s="11"/>
    </row>
    <row r="9" spans="1:7" ht="15.75" x14ac:dyDescent="0.3">
      <c r="A9" s="12">
        <v>44136</v>
      </c>
      <c r="B9" s="6">
        <v>12.8</v>
      </c>
      <c r="C9" s="6">
        <v>13.7</v>
      </c>
      <c r="D9" s="6">
        <v>14.3</v>
      </c>
      <c r="E9" s="7">
        <f t="shared" ref="E9:E40" si="0">(B9+C9+D9+D9)/4</f>
        <v>13.774999999999999</v>
      </c>
      <c r="F9" s="2">
        <f t="shared" ref="F9:F38" si="1">IF(E9&gt;15,0,1)</f>
        <v>1</v>
      </c>
      <c r="G9" s="3">
        <f t="shared" ref="G9:G38" si="2">IF(F9=0,0,20-E9)</f>
        <v>6.2250000000000014</v>
      </c>
    </row>
    <row r="10" spans="1:7" ht="15.75" x14ac:dyDescent="0.3">
      <c r="A10" s="12">
        <v>44137</v>
      </c>
      <c r="B10" s="6">
        <v>16.3</v>
      </c>
      <c r="C10" s="6">
        <v>18.5</v>
      </c>
      <c r="D10" s="6">
        <v>13.7</v>
      </c>
      <c r="E10" s="7">
        <f t="shared" si="0"/>
        <v>15.55</v>
      </c>
      <c r="F10" s="2">
        <f t="shared" si="1"/>
        <v>0</v>
      </c>
      <c r="G10" s="3">
        <f t="shared" si="2"/>
        <v>0</v>
      </c>
    </row>
    <row r="11" spans="1:7" ht="15.75" x14ac:dyDescent="0.3">
      <c r="A11" s="12">
        <v>44138</v>
      </c>
      <c r="B11" s="6">
        <v>8.1</v>
      </c>
      <c r="C11" s="6">
        <v>10.1</v>
      </c>
      <c r="D11" s="6">
        <v>5.4</v>
      </c>
      <c r="E11" s="7">
        <f t="shared" si="0"/>
        <v>7.25</v>
      </c>
      <c r="F11" s="2">
        <f t="shared" si="1"/>
        <v>1</v>
      </c>
      <c r="G11" s="3">
        <f t="shared" si="2"/>
        <v>12.75</v>
      </c>
    </row>
    <row r="12" spans="1:7" ht="15.75" x14ac:dyDescent="0.3">
      <c r="A12" s="12">
        <v>44139</v>
      </c>
      <c r="B12" s="6">
        <v>1.6</v>
      </c>
      <c r="C12" s="6">
        <v>8.1999999999999993</v>
      </c>
      <c r="D12" s="6">
        <v>3.3</v>
      </c>
      <c r="E12" s="7">
        <f t="shared" si="0"/>
        <v>4.0999999999999996</v>
      </c>
      <c r="F12" s="2">
        <f t="shared" si="1"/>
        <v>1</v>
      </c>
      <c r="G12" s="3">
        <f t="shared" si="2"/>
        <v>15.9</v>
      </c>
    </row>
    <row r="13" spans="1:7" ht="15.75" x14ac:dyDescent="0.3">
      <c r="A13" s="12">
        <v>44140</v>
      </c>
      <c r="B13" s="6">
        <v>3.3</v>
      </c>
      <c r="C13" s="6">
        <v>8.6</v>
      </c>
      <c r="D13" s="6">
        <v>4.7</v>
      </c>
      <c r="E13" s="7">
        <f t="shared" si="0"/>
        <v>5.3249999999999993</v>
      </c>
      <c r="F13" s="2">
        <f t="shared" si="1"/>
        <v>1</v>
      </c>
      <c r="G13" s="3">
        <f t="shared" si="2"/>
        <v>14.675000000000001</v>
      </c>
    </row>
    <row r="14" spans="1:7" ht="15.75" x14ac:dyDescent="0.3">
      <c r="A14" s="12">
        <v>44141</v>
      </c>
      <c r="B14" s="6">
        <v>3.4</v>
      </c>
      <c r="C14" s="6">
        <v>10.6</v>
      </c>
      <c r="D14" s="6">
        <v>6.2</v>
      </c>
      <c r="E14" s="7">
        <f t="shared" si="0"/>
        <v>6.6</v>
      </c>
      <c r="F14" s="2">
        <f t="shared" si="1"/>
        <v>1</v>
      </c>
      <c r="G14" s="3">
        <f t="shared" si="2"/>
        <v>13.4</v>
      </c>
    </row>
    <row r="15" spans="1:7" ht="15.75" x14ac:dyDescent="0.3">
      <c r="A15" s="12">
        <v>44142</v>
      </c>
      <c r="B15" s="6">
        <v>4.2</v>
      </c>
      <c r="C15" s="6">
        <v>11.9</v>
      </c>
      <c r="D15" s="6">
        <v>9</v>
      </c>
      <c r="E15" s="7">
        <f t="shared" si="0"/>
        <v>8.5250000000000004</v>
      </c>
      <c r="F15" s="2">
        <f t="shared" si="1"/>
        <v>1</v>
      </c>
      <c r="G15" s="3">
        <f t="shared" si="2"/>
        <v>11.475</v>
      </c>
    </row>
    <row r="16" spans="1:7" ht="15.75" x14ac:dyDescent="0.3">
      <c r="A16" s="12">
        <v>44143</v>
      </c>
      <c r="B16" s="6">
        <v>7.8</v>
      </c>
      <c r="C16" s="6">
        <v>13.9</v>
      </c>
      <c r="D16" s="6">
        <v>11.1</v>
      </c>
      <c r="E16" s="7">
        <f t="shared" si="0"/>
        <v>10.975</v>
      </c>
      <c r="F16" s="2">
        <f t="shared" si="1"/>
        <v>1</v>
      </c>
      <c r="G16" s="3">
        <f t="shared" si="2"/>
        <v>9.0250000000000004</v>
      </c>
    </row>
    <row r="17" spans="1:7" ht="15.75" x14ac:dyDescent="0.3">
      <c r="A17" s="12">
        <v>44144</v>
      </c>
      <c r="B17" s="6">
        <v>10</v>
      </c>
      <c r="C17" s="6">
        <v>14.3</v>
      </c>
      <c r="D17" s="6">
        <v>12.8</v>
      </c>
      <c r="E17" s="7">
        <f t="shared" si="0"/>
        <v>12.475000000000001</v>
      </c>
      <c r="F17" s="2">
        <f t="shared" si="1"/>
        <v>1</v>
      </c>
      <c r="G17" s="3">
        <f t="shared" si="2"/>
        <v>7.5249999999999986</v>
      </c>
    </row>
    <row r="18" spans="1:7" ht="15.75" x14ac:dyDescent="0.3">
      <c r="A18" s="12">
        <v>44145</v>
      </c>
      <c r="B18" s="6">
        <v>8.3000000000000007</v>
      </c>
      <c r="C18" s="6">
        <v>9.6999999999999993</v>
      </c>
      <c r="D18" s="6">
        <v>9.1</v>
      </c>
      <c r="E18" s="7">
        <f t="shared" si="0"/>
        <v>9.0500000000000007</v>
      </c>
      <c r="F18" s="2">
        <f t="shared" si="1"/>
        <v>1</v>
      </c>
      <c r="G18" s="3">
        <f t="shared" si="2"/>
        <v>10.95</v>
      </c>
    </row>
    <row r="19" spans="1:7" ht="15.75" x14ac:dyDescent="0.3">
      <c r="A19" s="12">
        <v>44146</v>
      </c>
      <c r="B19" s="6">
        <v>9</v>
      </c>
      <c r="C19" s="6">
        <v>8.5</v>
      </c>
      <c r="D19" s="6">
        <v>8.1</v>
      </c>
      <c r="E19" s="7">
        <f t="shared" si="0"/>
        <v>8.4250000000000007</v>
      </c>
      <c r="F19" s="2">
        <f t="shared" si="1"/>
        <v>1</v>
      </c>
      <c r="G19" s="3">
        <f t="shared" si="2"/>
        <v>11.574999999999999</v>
      </c>
    </row>
    <row r="20" spans="1:7" ht="15.75" x14ac:dyDescent="0.3">
      <c r="A20" s="12">
        <v>44147</v>
      </c>
      <c r="B20" s="6">
        <v>8.1999999999999993</v>
      </c>
      <c r="C20" s="6">
        <v>11.7</v>
      </c>
      <c r="D20" s="6">
        <v>6.7</v>
      </c>
      <c r="E20" s="7">
        <f t="shared" si="0"/>
        <v>8.3249999999999993</v>
      </c>
      <c r="F20" s="2">
        <f t="shared" si="1"/>
        <v>1</v>
      </c>
      <c r="G20" s="3">
        <f t="shared" si="2"/>
        <v>11.675000000000001</v>
      </c>
    </row>
    <row r="21" spans="1:7" ht="15.75" x14ac:dyDescent="0.3">
      <c r="A21" s="12">
        <v>44148</v>
      </c>
      <c r="B21" s="6">
        <v>6.1</v>
      </c>
      <c r="C21" s="6">
        <v>11.1</v>
      </c>
      <c r="D21" s="6">
        <v>11.5</v>
      </c>
      <c r="E21" s="7">
        <f t="shared" si="0"/>
        <v>10.050000000000001</v>
      </c>
      <c r="F21" s="2">
        <f t="shared" si="1"/>
        <v>1</v>
      </c>
      <c r="G21" s="3">
        <f t="shared" si="2"/>
        <v>9.9499999999999993</v>
      </c>
    </row>
    <row r="22" spans="1:7" ht="15.75" x14ac:dyDescent="0.3">
      <c r="A22" s="12">
        <v>44149</v>
      </c>
      <c r="B22" s="6">
        <v>8.8000000000000007</v>
      </c>
      <c r="C22" s="6">
        <v>13.7</v>
      </c>
      <c r="D22" s="6">
        <v>10.1</v>
      </c>
      <c r="E22" s="7">
        <f t="shared" si="0"/>
        <v>10.675000000000001</v>
      </c>
      <c r="F22" s="2">
        <f t="shared" si="1"/>
        <v>1</v>
      </c>
      <c r="G22" s="3">
        <f t="shared" si="2"/>
        <v>9.3249999999999993</v>
      </c>
    </row>
    <row r="23" spans="1:7" ht="15.75" x14ac:dyDescent="0.3">
      <c r="A23" s="12">
        <v>44150</v>
      </c>
      <c r="B23" s="6">
        <v>9.6</v>
      </c>
      <c r="C23" s="6">
        <v>14</v>
      </c>
      <c r="D23" s="6">
        <v>11.4</v>
      </c>
      <c r="E23" s="7">
        <f t="shared" si="0"/>
        <v>11.6</v>
      </c>
      <c r="F23" s="2">
        <f t="shared" si="1"/>
        <v>1</v>
      </c>
      <c r="G23" s="3">
        <f t="shared" si="2"/>
        <v>8.4</v>
      </c>
    </row>
    <row r="24" spans="1:7" ht="15.75" x14ac:dyDescent="0.3">
      <c r="A24" s="12">
        <v>44151</v>
      </c>
      <c r="B24" s="6">
        <v>8.1999999999999993</v>
      </c>
      <c r="C24" s="6">
        <v>8.9</v>
      </c>
      <c r="D24" s="6">
        <v>7.9</v>
      </c>
      <c r="E24" s="7">
        <f t="shared" si="0"/>
        <v>8.2249999999999996</v>
      </c>
      <c r="F24" s="2">
        <f t="shared" si="1"/>
        <v>1</v>
      </c>
      <c r="G24" s="3">
        <f t="shared" si="2"/>
        <v>11.775</v>
      </c>
    </row>
    <row r="25" spans="1:7" ht="15.75" x14ac:dyDescent="0.3">
      <c r="A25" s="12">
        <v>44152</v>
      </c>
      <c r="B25" s="6">
        <v>7</v>
      </c>
      <c r="C25" s="6">
        <v>10</v>
      </c>
      <c r="D25" s="6">
        <v>9.6</v>
      </c>
      <c r="E25" s="7">
        <f t="shared" si="0"/>
        <v>9.0500000000000007</v>
      </c>
      <c r="F25" s="2">
        <f t="shared" si="1"/>
        <v>1</v>
      </c>
      <c r="G25" s="3">
        <f t="shared" si="2"/>
        <v>10.95</v>
      </c>
    </row>
    <row r="26" spans="1:7" ht="15.75" x14ac:dyDescent="0.3">
      <c r="A26" s="12">
        <v>44153</v>
      </c>
      <c r="B26" s="6">
        <v>6.2</v>
      </c>
      <c r="C26" s="6">
        <v>10.6</v>
      </c>
      <c r="D26" s="6">
        <v>8.5</v>
      </c>
      <c r="E26" s="7">
        <f t="shared" si="0"/>
        <v>8.4499999999999993</v>
      </c>
      <c r="F26" s="2">
        <f t="shared" si="1"/>
        <v>1</v>
      </c>
      <c r="G26" s="3">
        <f t="shared" si="2"/>
        <v>11.55</v>
      </c>
    </row>
    <row r="27" spans="1:7" ht="15.75" x14ac:dyDescent="0.3">
      <c r="A27" s="12">
        <v>44154</v>
      </c>
      <c r="B27" s="6">
        <v>7.8</v>
      </c>
      <c r="C27" s="6">
        <v>7.2</v>
      </c>
      <c r="D27" s="6">
        <v>6.1</v>
      </c>
      <c r="E27" s="7">
        <f t="shared" si="0"/>
        <v>6.8000000000000007</v>
      </c>
      <c r="F27" s="2">
        <f t="shared" si="1"/>
        <v>1</v>
      </c>
      <c r="G27" s="3">
        <f t="shared" si="2"/>
        <v>13.2</v>
      </c>
    </row>
    <row r="28" spans="1:7" ht="15.75" x14ac:dyDescent="0.3">
      <c r="A28" s="12">
        <v>44155</v>
      </c>
      <c r="B28" s="6">
        <v>1.4</v>
      </c>
      <c r="C28" s="6">
        <v>5.9</v>
      </c>
      <c r="D28" s="6">
        <v>0.7</v>
      </c>
      <c r="E28" s="7">
        <f t="shared" si="0"/>
        <v>2.1749999999999998</v>
      </c>
      <c r="F28" s="2">
        <f t="shared" si="1"/>
        <v>1</v>
      </c>
      <c r="G28" s="3">
        <f t="shared" si="2"/>
        <v>17.824999999999999</v>
      </c>
    </row>
    <row r="29" spans="1:7" ht="15.75" x14ac:dyDescent="0.3">
      <c r="A29" s="12">
        <v>44156</v>
      </c>
      <c r="B29" s="6">
        <v>-1.4</v>
      </c>
      <c r="C29" s="6">
        <v>4.4000000000000004</v>
      </c>
      <c r="D29" s="6">
        <v>2.9</v>
      </c>
      <c r="E29" s="7">
        <f t="shared" si="0"/>
        <v>2.2000000000000002</v>
      </c>
      <c r="F29" s="2">
        <f t="shared" si="1"/>
        <v>1</v>
      </c>
      <c r="G29" s="3">
        <f t="shared" si="2"/>
        <v>17.8</v>
      </c>
    </row>
    <row r="30" spans="1:7" ht="15.75" x14ac:dyDescent="0.3">
      <c r="A30" s="12">
        <v>44157</v>
      </c>
      <c r="B30" s="6">
        <v>2</v>
      </c>
      <c r="C30" s="6">
        <v>5</v>
      </c>
      <c r="D30" s="6">
        <v>5.5</v>
      </c>
      <c r="E30" s="7">
        <f t="shared" si="0"/>
        <v>4.5</v>
      </c>
      <c r="F30" s="2">
        <f t="shared" si="1"/>
        <v>1</v>
      </c>
      <c r="G30" s="3">
        <f t="shared" si="2"/>
        <v>15.5</v>
      </c>
    </row>
    <row r="31" spans="1:7" ht="15.75" x14ac:dyDescent="0.3">
      <c r="A31" s="12">
        <v>44158</v>
      </c>
      <c r="B31" s="6">
        <v>5</v>
      </c>
      <c r="C31" s="6">
        <v>6.8</v>
      </c>
      <c r="D31" s="6">
        <v>6.2</v>
      </c>
      <c r="E31" s="7">
        <f t="shared" si="0"/>
        <v>6.05</v>
      </c>
      <c r="F31" s="2">
        <f t="shared" si="1"/>
        <v>1</v>
      </c>
      <c r="G31" s="3">
        <f t="shared" si="2"/>
        <v>13.95</v>
      </c>
    </row>
    <row r="32" spans="1:7" ht="15.75" x14ac:dyDescent="0.3">
      <c r="A32" s="12">
        <v>44159</v>
      </c>
      <c r="B32" s="6">
        <v>3.9</v>
      </c>
      <c r="C32" s="6">
        <v>3.4</v>
      </c>
      <c r="D32" s="6">
        <v>3.2</v>
      </c>
      <c r="E32" s="7">
        <f t="shared" si="0"/>
        <v>3.4249999999999998</v>
      </c>
      <c r="F32" s="2">
        <f t="shared" si="1"/>
        <v>1</v>
      </c>
      <c r="G32" s="3">
        <f t="shared" si="2"/>
        <v>16.574999999999999</v>
      </c>
    </row>
    <row r="33" spans="1:7" ht="15.75" x14ac:dyDescent="0.3">
      <c r="A33" s="12">
        <v>44160</v>
      </c>
      <c r="B33" s="6">
        <v>2.8</v>
      </c>
      <c r="C33" s="6">
        <v>5.2</v>
      </c>
      <c r="D33" s="6">
        <v>5</v>
      </c>
      <c r="E33" s="7">
        <f t="shared" si="0"/>
        <v>4.5</v>
      </c>
      <c r="F33" s="2">
        <f t="shared" si="1"/>
        <v>1</v>
      </c>
      <c r="G33" s="3">
        <f t="shared" si="2"/>
        <v>15.5</v>
      </c>
    </row>
    <row r="34" spans="1:7" ht="15.75" x14ac:dyDescent="0.3">
      <c r="A34" s="12">
        <v>44161</v>
      </c>
      <c r="B34" s="6">
        <v>1</v>
      </c>
      <c r="C34" s="6">
        <v>5.6</v>
      </c>
      <c r="D34" s="6">
        <v>3.8</v>
      </c>
      <c r="E34" s="7">
        <f t="shared" si="0"/>
        <v>3.55</v>
      </c>
      <c r="F34" s="2">
        <f t="shared" si="1"/>
        <v>1</v>
      </c>
      <c r="G34" s="3">
        <f t="shared" si="2"/>
        <v>16.45</v>
      </c>
    </row>
    <row r="35" spans="1:7" ht="15.75" x14ac:dyDescent="0.3">
      <c r="A35" s="12">
        <v>44162</v>
      </c>
      <c r="B35" s="6">
        <v>-0.5</v>
      </c>
      <c r="C35" s="6">
        <v>5.3</v>
      </c>
      <c r="D35" s="6">
        <v>1.5</v>
      </c>
      <c r="E35" s="7">
        <f t="shared" si="0"/>
        <v>1.95</v>
      </c>
      <c r="F35" s="2">
        <f t="shared" si="1"/>
        <v>1</v>
      </c>
      <c r="G35" s="3">
        <f t="shared" si="2"/>
        <v>18.05</v>
      </c>
    </row>
    <row r="36" spans="1:7" ht="15.75" x14ac:dyDescent="0.3">
      <c r="A36" s="12">
        <v>44163</v>
      </c>
      <c r="B36" s="6">
        <v>0.2</v>
      </c>
      <c r="C36" s="6">
        <v>4.3</v>
      </c>
      <c r="D36" s="6">
        <v>3.8</v>
      </c>
      <c r="E36" s="7">
        <f t="shared" si="0"/>
        <v>3.0250000000000004</v>
      </c>
      <c r="F36" s="2">
        <f t="shared" si="1"/>
        <v>1</v>
      </c>
      <c r="G36" s="3">
        <f t="shared" si="2"/>
        <v>16.975000000000001</v>
      </c>
    </row>
    <row r="37" spans="1:7" ht="15.75" x14ac:dyDescent="0.3">
      <c r="A37" s="12">
        <v>44164</v>
      </c>
      <c r="B37" s="6">
        <v>0.5</v>
      </c>
      <c r="C37" s="6">
        <v>0.4</v>
      </c>
      <c r="D37" s="6">
        <v>-2.6</v>
      </c>
      <c r="E37" s="7">
        <f t="shared" si="0"/>
        <v>-1.0750000000000002</v>
      </c>
      <c r="F37" s="2">
        <f t="shared" si="1"/>
        <v>1</v>
      </c>
      <c r="G37" s="3">
        <f t="shared" si="2"/>
        <v>21.074999999999999</v>
      </c>
    </row>
    <row r="38" spans="1:7" ht="16.5" thickBot="1" x14ac:dyDescent="0.35">
      <c r="A38" s="12">
        <v>44165</v>
      </c>
      <c r="B38" s="6">
        <v>-4.2</v>
      </c>
      <c r="C38" s="6">
        <v>1.5</v>
      </c>
      <c r="D38" s="6">
        <v>-0.6</v>
      </c>
      <c r="E38" s="7">
        <f t="shared" si="0"/>
        <v>-0.97500000000000009</v>
      </c>
      <c r="F38" s="2">
        <f t="shared" si="1"/>
        <v>1</v>
      </c>
      <c r="G38" s="3">
        <f t="shared" si="2"/>
        <v>20.975000000000001</v>
      </c>
    </row>
    <row r="39" spans="1:7" ht="16.5" thickTop="1" x14ac:dyDescent="0.3">
      <c r="A39" s="14"/>
      <c r="B39" s="8"/>
      <c r="C39" s="8"/>
      <c r="D39" s="8"/>
      <c r="E39" s="9"/>
      <c r="F39" s="10"/>
      <c r="G39" s="11"/>
    </row>
    <row r="40" spans="1:7" ht="15.75" x14ac:dyDescent="0.3">
      <c r="A40" s="1"/>
      <c r="B40" s="13">
        <f>SUM(B9:B38)/30</f>
        <v>5.246666666666667</v>
      </c>
      <c r="C40" s="13">
        <f>SUM(C9:C38)/30</f>
        <v>8.7666666666666639</v>
      </c>
      <c r="D40" s="13">
        <f>SUM(D9:D38)/30</f>
        <v>6.629999999999999</v>
      </c>
      <c r="E40" s="7">
        <f t="shared" si="0"/>
        <v>6.8183333333333325</v>
      </c>
      <c r="F40" s="2">
        <f>SUM(F9:F38)</f>
        <v>29</v>
      </c>
      <c r="G40" s="3">
        <f>SUM(G9:G38)</f>
        <v>391</v>
      </c>
    </row>
    <row r="41" spans="1:7" ht="15.75" x14ac:dyDescent="0.3">
      <c r="A41" s="1"/>
      <c r="B41" s="2"/>
      <c r="C41" s="2"/>
      <c r="D41" s="2"/>
      <c r="E41" s="7"/>
      <c r="F41" s="2"/>
      <c r="G41" s="3"/>
    </row>
    <row r="42" spans="1:7" ht="15.75" x14ac:dyDescent="0.3">
      <c r="A42" s="1"/>
      <c r="B42" s="2"/>
      <c r="C42" s="15" t="s">
        <v>8</v>
      </c>
      <c r="D42" s="2"/>
      <c r="E42" s="7">
        <f>G40</f>
        <v>391</v>
      </c>
      <c r="F42" s="2"/>
      <c r="G42" s="3"/>
    </row>
    <row r="43" spans="1:7" ht="15.75" x14ac:dyDescent="0.3">
      <c r="A43" s="1"/>
      <c r="B43" s="2"/>
      <c r="C43" s="15" t="s">
        <v>9</v>
      </c>
      <c r="D43" s="2"/>
      <c r="E43" s="7">
        <f>IF(F40=0,0,G40/F40)</f>
        <v>13.482758620689655</v>
      </c>
      <c r="F43" s="2"/>
      <c r="G43" s="3"/>
    </row>
    <row r="44" spans="1:7" ht="15.75" x14ac:dyDescent="0.3">
      <c r="A44" s="1"/>
      <c r="B44" s="2"/>
      <c r="C44" s="15" t="s">
        <v>10</v>
      </c>
      <c r="D44" s="2"/>
      <c r="E44" s="16">
        <f>F40</f>
        <v>29</v>
      </c>
      <c r="F44" s="2"/>
      <c r="G44" s="3"/>
    </row>
    <row r="45" spans="1:7" ht="15.75" x14ac:dyDescent="0.3">
      <c r="A45" s="1"/>
      <c r="B45" s="2"/>
      <c r="C45" s="15" t="s">
        <v>11</v>
      </c>
      <c r="D45" s="2"/>
      <c r="E45" s="7">
        <f>20-E43</f>
        <v>6.5172413793103452</v>
      </c>
      <c r="F45" s="2"/>
      <c r="G45" s="3"/>
    </row>
    <row r="48" spans="1:7" ht="15.75" x14ac:dyDescent="0.3">
      <c r="A48" s="4"/>
      <c r="B48" s="4"/>
      <c r="C48" s="4"/>
      <c r="D48" s="4"/>
      <c r="E48" s="5"/>
      <c r="F48" s="4"/>
      <c r="G48" s="5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5"/>
  <sheetViews>
    <sheetView workbookViewId="0">
      <selection activeCell="K16" sqref="K16"/>
    </sheetView>
  </sheetViews>
  <sheetFormatPr baseColWidth="10" defaultColWidth="10.7109375" defaultRowHeight="13.5" x14ac:dyDescent="0.25"/>
  <cols>
    <col min="1" max="1" width="13.7109375" style="17" customWidth="1"/>
    <col min="2" max="7" width="11.42578125" style="17"/>
  </cols>
  <sheetData>
    <row r="1" spans="1:7" ht="15.75" x14ac:dyDescent="0.3">
      <c r="A1" s="1"/>
      <c r="B1" s="2"/>
      <c r="C1" s="2"/>
      <c r="D1" s="2"/>
      <c r="E1" s="3"/>
      <c r="F1" s="2"/>
      <c r="G1" s="3"/>
    </row>
    <row r="2" spans="1:7" s="24" customFormat="1" ht="15.75" x14ac:dyDescent="0.3">
      <c r="A2" s="23" t="s">
        <v>23</v>
      </c>
      <c r="B2" s="23"/>
      <c r="C2" s="23"/>
      <c r="D2" s="23"/>
      <c r="E2" s="23"/>
      <c r="F2" s="23"/>
      <c r="G2" s="23"/>
    </row>
    <row r="3" spans="1:7" ht="15.75" x14ac:dyDescent="0.3">
      <c r="A3" s="1"/>
      <c r="B3" s="2"/>
      <c r="C3" s="2"/>
      <c r="D3" s="2"/>
      <c r="E3" s="3"/>
      <c r="F3" s="2"/>
      <c r="G3" s="3"/>
    </row>
    <row r="4" spans="1:7" ht="15.75" x14ac:dyDescent="0.3">
      <c r="A4" s="4" t="s">
        <v>0</v>
      </c>
      <c r="B4" s="4"/>
      <c r="C4" s="4"/>
      <c r="D4" s="4"/>
      <c r="E4" s="5"/>
      <c r="F4" s="4"/>
      <c r="G4" s="5"/>
    </row>
    <row r="5" spans="1:7" ht="15.75" x14ac:dyDescent="0.3">
      <c r="A5" s="1"/>
      <c r="B5" s="2"/>
      <c r="C5" s="2"/>
      <c r="D5" s="2"/>
      <c r="E5" s="3"/>
      <c r="F5" s="2"/>
      <c r="G5" s="3"/>
    </row>
    <row r="6" spans="1:7" ht="16.5" thickBot="1" x14ac:dyDescent="0.35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7" ht="16.5" thickTop="1" x14ac:dyDescent="0.3">
      <c r="A7" s="8"/>
      <c r="B7" s="8"/>
      <c r="C7" s="8"/>
      <c r="D7" s="8"/>
      <c r="E7" s="11"/>
      <c r="F7" s="10"/>
      <c r="G7" s="11"/>
    </row>
    <row r="8" spans="1:7" ht="15.75" x14ac:dyDescent="0.3">
      <c r="A8" s="12">
        <v>44166</v>
      </c>
      <c r="B8" s="6">
        <v>0.5</v>
      </c>
      <c r="C8" s="6">
        <v>4.5</v>
      </c>
      <c r="D8" s="6">
        <v>3.8</v>
      </c>
      <c r="E8" s="3">
        <f t="shared" ref="E8:E38" si="0">(B8+C8+D8+D8)/4</f>
        <v>3.1500000000000004</v>
      </c>
      <c r="F8" s="2">
        <f t="shared" ref="F8:F38" si="1">IF(E8&gt;15,0,1)</f>
        <v>1</v>
      </c>
      <c r="G8" s="3">
        <f t="shared" ref="G8:G38" si="2">IF(F8=0,0,20-E8)</f>
        <v>16.850000000000001</v>
      </c>
    </row>
    <row r="9" spans="1:7" ht="15.75" x14ac:dyDescent="0.3">
      <c r="A9" s="12">
        <v>44167</v>
      </c>
      <c r="B9" s="6">
        <v>2.7</v>
      </c>
      <c r="C9" s="6">
        <v>2.6</v>
      </c>
      <c r="D9" s="6">
        <v>0.3</v>
      </c>
      <c r="E9" s="3">
        <f t="shared" si="0"/>
        <v>1.4750000000000001</v>
      </c>
      <c r="F9" s="2">
        <f t="shared" si="1"/>
        <v>1</v>
      </c>
      <c r="G9" s="3">
        <f t="shared" si="2"/>
        <v>18.524999999999999</v>
      </c>
    </row>
    <row r="10" spans="1:7" ht="15.75" x14ac:dyDescent="0.3">
      <c r="A10" s="12">
        <v>44168</v>
      </c>
      <c r="B10" s="6">
        <v>0.6</v>
      </c>
      <c r="C10" s="6">
        <v>1.4</v>
      </c>
      <c r="D10" s="6">
        <v>2.2999999999999998</v>
      </c>
      <c r="E10" s="3">
        <f t="shared" si="0"/>
        <v>1.65</v>
      </c>
      <c r="F10" s="2">
        <f t="shared" si="1"/>
        <v>1</v>
      </c>
      <c r="G10" s="3">
        <f t="shared" si="2"/>
        <v>18.350000000000001</v>
      </c>
    </row>
    <row r="11" spans="1:7" ht="15.75" x14ac:dyDescent="0.3">
      <c r="A11" s="12">
        <v>44169</v>
      </c>
      <c r="B11" s="6">
        <v>5</v>
      </c>
      <c r="C11" s="6">
        <v>4.2</v>
      </c>
      <c r="D11" s="6">
        <v>3.1</v>
      </c>
      <c r="E11" s="3">
        <f t="shared" si="0"/>
        <v>3.8499999999999996</v>
      </c>
      <c r="F11" s="2">
        <f t="shared" si="1"/>
        <v>1</v>
      </c>
      <c r="G11" s="3">
        <f t="shared" si="2"/>
        <v>16.149999999999999</v>
      </c>
    </row>
    <row r="12" spans="1:7" ht="15.75" x14ac:dyDescent="0.3">
      <c r="A12" s="12">
        <v>44170</v>
      </c>
      <c r="B12" s="6">
        <v>2</v>
      </c>
      <c r="C12" s="6">
        <v>3.9</v>
      </c>
      <c r="D12" s="6">
        <v>1.1000000000000001</v>
      </c>
      <c r="E12" s="3">
        <f t="shared" si="0"/>
        <v>2.0249999999999999</v>
      </c>
      <c r="F12" s="2">
        <f t="shared" si="1"/>
        <v>1</v>
      </c>
      <c r="G12" s="3">
        <f t="shared" si="2"/>
        <v>17.975000000000001</v>
      </c>
    </row>
    <row r="13" spans="1:7" ht="15.75" x14ac:dyDescent="0.3">
      <c r="A13" s="12">
        <v>44171</v>
      </c>
      <c r="B13" s="6">
        <v>0.9</v>
      </c>
      <c r="C13" s="6">
        <v>2.1</v>
      </c>
      <c r="D13" s="6">
        <v>1.5</v>
      </c>
      <c r="E13" s="3">
        <f t="shared" si="0"/>
        <v>1.5</v>
      </c>
      <c r="F13" s="2">
        <f t="shared" si="1"/>
        <v>1</v>
      </c>
      <c r="G13" s="3">
        <f t="shared" si="2"/>
        <v>18.5</v>
      </c>
    </row>
    <row r="14" spans="1:7" ht="15.75" x14ac:dyDescent="0.3">
      <c r="A14" s="12">
        <v>44172</v>
      </c>
      <c r="B14" s="6">
        <v>1.2</v>
      </c>
      <c r="C14" s="6">
        <v>2.2000000000000002</v>
      </c>
      <c r="D14" s="6">
        <v>2</v>
      </c>
      <c r="E14" s="3">
        <f t="shared" si="0"/>
        <v>1.85</v>
      </c>
      <c r="F14" s="2">
        <f t="shared" si="1"/>
        <v>1</v>
      </c>
      <c r="G14" s="3">
        <f t="shared" si="2"/>
        <v>18.149999999999999</v>
      </c>
    </row>
    <row r="15" spans="1:7" ht="15.75" x14ac:dyDescent="0.3">
      <c r="A15" s="12">
        <v>44173</v>
      </c>
      <c r="B15" s="6">
        <v>-0.6</v>
      </c>
      <c r="C15" s="6">
        <v>1.2</v>
      </c>
      <c r="D15" s="6">
        <v>0.7</v>
      </c>
      <c r="E15" s="3">
        <f t="shared" si="0"/>
        <v>0.49999999999999994</v>
      </c>
      <c r="F15" s="2">
        <f t="shared" si="1"/>
        <v>1</v>
      </c>
      <c r="G15" s="3">
        <f t="shared" si="2"/>
        <v>19.5</v>
      </c>
    </row>
    <row r="16" spans="1:7" ht="15.75" x14ac:dyDescent="0.3">
      <c r="A16" s="12">
        <v>44174</v>
      </c>
      <c r="B16" s="6">
        <v>0</v>
      </c>
      <c r="C16" s="6">
        <v>-0.3</v>
      </c>
      <c r="D16" s="6">
        <v>-0.5</v>
      </c>
      <c r="E16" s="3">
        <f t="shared" si="0"/>
        <v>-0.32500000000000001</v>
      </c>
      <c r="F16" s="2">
        <f t="shared" si="1"/>
        <v>1</v>
      </c>
      <c r="G16" s="3">
        <f t="shared" si="2"/>
        <v>20.324999999999999</v>
      </c>
    </row>
    <row r="17" spans="1:7" ht="15.75" x14ac:dyDescent="0.3">
      <c r="A17" s="12">
        <v>44175</v>
      </c>
      <c r="B17" s="6">
        <v>-0.5</v>
      </c>
      <c r="C17" s="6">
        <v>1.1000000000000001</v>
      </c>
      <c r="D17" s="6">
        <v>-0.4</v>
      </c>
      <c r="E17" s="3">
        <f t="shared" si="0"/>
        <v>-4.9999999999999989E-2</v>
      </c>
      <c r="F17" s="2">
        <f t="shared" si="1"/>
        <v>1</v>
      </c>
      <c r="G17" s="3">
        <f t="shared" si="2"/>
        <v>20.05</v>
      </c>
    </row>
    <row r="18" spans="1:7" ht="15.75" x14ac:dyDescent="0.3">
      <c r="A18" s="12">
        <v>44176</v>
      </c>
      <c r="B18" s="6">
        <v>-0.8</v>
      </c>
      <c r="C18" s="6">
        <v>2.6</v>
      </c>
      <c r="D18" s="6">
        <v>3.8</v>
      </c>
      <c r="E18" s="3">
        <f t="shared" si="0"/>
        <v>2.3499999999999996</v>
      </c>
      <c r="F18" s="2">
        <f t="shared" si="1"/>
        <v>1</v>
      </c>
      <c r="G18" s="3">
        <f t="shared" si="2"/>
        <v>17.649999999999999</v>
      </c>
    </row>
    <row r="19" spans="1:7" ht="15.75" x14ac:dyDescent="0.3">
      <c r="A19" s="12">
        <v>44177</v>
      </c>
      <c r="B19" s="6">
        <v>4.8</v>
      </c>
      <c r="C19" s="6">
        <v>7</v>
      </c>
      <c r="D19" s="6">
        <v>6.7</v>
      </c>
      <c r="E19" s="3">
        <f t="shared" si="0"/>
        <v>6.3</v>
      </c>
      <c r="F19" s="2">
        <f t="shared" si="1"/>
        <v>1</v>
      </c>
      <c r="G19" s="3">
        <f t="shared" si="2"/>
        <v>13.7</v>
      </c>
    </row>
    <row r="20" spans="1:7" ht="15.75" x14ac:dyDescent="0.3">
      <c r="A20" s="12">
        <v>44178</v>
      </c>
      <c r="B20" s="6">
        <v>5.3</v>
      </c>
      <c r="C20" s="6">
        <v>3.8</v>
      </c>
      <c r="D20" s="6">
        <v>3.4</v>
      </c>
      <c r="E20" s="3">
        <f t="shared" si="0"/>
        <v>3.9750000000000001</v>
      </c>
      <c r="F20" s="2">
        <f t="shared" si="1"/>
        <v>1</v>
      </c>
      <c r="G20" s="3">
        <f t="shared" si="2"/>
        <v>16.024999999999999</v>
      </c>
    </row>
    <row r="21" spans="1:7" ht="15.75" x14ac:dyDescent="0.3">
      <c r="A21" s="12">
        <v>44179</v>
      </c>
      <c r="B21" s="6">
        <v>4.0999999999999996</v>
      </c>
      <c r="C21" s="6">
        <v>7.8</v>
      </c>
      <c r="D21" s="6">
        <v>6.6</v>
      </c>
      <c r="E21" s="3">
        <f t="shared" si="0"/>
        <v>6.2750000000000004</v>
      </c>
      <c r="F21" s="2">
        <f t="shared" si="1"/>
        <v>1</v>
      </c>
      <c r="G21" s="3">
        <f t="shared" si="2"/>
        <v>13.725</v>
      </c>
    </row>
    <row r="22" spans="1:7" ht="15.75" x14ac:dyDescent="0.3">
      <c r="A22" s="12">
        <v>44180</v>
      </c>
      <c r="B22" s="6">
        <v>6.8</v>
      </c>
      <c r="C22" s="6">
        <v>8.5</v>
      </c>
      <c r="D22" s="6">
        <v>7.7</v>
      </c>
      <c r="E22" s="3">
        <f t="shared" si="0"/>
        <v>7.6749999999999998</v>
      </c>
      <c r="F22" s="2">
        <f t="shared" si="1"/>
        <v>1</v>
      </c>
      <c r="G22" s="3">
        <f t="shared" si="2"/>
        <v>12.324999999999999</v>
      </c>
    </row>
    <row r="23" spans="1:7" ht="15.75" x14ac:dyDescent="0.3">
      <c r="A23" s="12">
        <v>44181</v>
      </c>
      <c r="B23" s="6">
        <v>6.4</v>
      </c>
      <c r="C23" s="6">
        <v>8.3000000000000007</v>
      </c>
      <c r="D23" s="6">
        <v>8</v>
      </c>
      <c r="E23" s="3">
        <f t="shared" si="0"/>
        <v>7.6750000000000007</v>
      </c>
      <c r="F23" s="2">
        <f t="shared" si="1"/>
        <v>1</v>
      </c>
      <c r="G23" s="3">
        <f t="shared" si="2"/>
        <v>12.324999999999999</v>
      </c>
    </row>
    <row r="24" spans="1:7" ht="15.75" x14ac:dyDescent="0.3">
      <c r="A24" s="12">
        <v>44182</v>
      </c>
      <c r="B24" s="6">
        <v>6.7</v>
      </c>
      <c r="C24" s="6">
        <v>8.3000000000000007</v>
      </c>
      <c r="D24" s="6">
        <v>6.1</v>
      </c>
      <c r="E24" s="3">
        <f t="shared" si="0"/>
        <v>6.8000000000000007</v>
      </c>
      <c r="F24" s="2">
        <f t="shared" si="1"/>
        <v>1</v>
      </c>
      <c r="G24" s="3">
        <f t="shared" si="2"/>
        <v>13.2</v>
      </c>
    </row>
    <row r="25" spans="1:7" ht="15.75" x14ac:dyDescent="0.3">
      <c r="A25" s="12">
        <v>44183</v>
      </c>
      <c r="B25" s="6">
        <v>4.5</v>
      </c>
      <c r="C25" s="6">
        <v>4.5</v>
      </c>
      <c r="D25" s="6">
        <v>6.1</v>
      </c>
      <c r="E25" s="3">
        <f t="shared" si="0"/>
        <v>5.3</v>
      </c>
      <c r="F25" s="2">
        <f t="shared" si="1"/>
        <v>1</v>
      </c>
      <c r="G25" s="3">
        <f t="shared" si="2"/>
        <v>14.7</v>
      </c>
    </row>
    <row r="26" spans="1:7" ht="15.75" x14ac:dyDescent="0.3">
      <c r="A26" s="12">
        <v>44184</v>
      </c>
      <c r="B26" s="6">
        <v>7.5</v>
      </c>
      <c r="C26" s="6">
        <v>9.9</v>
      </c>
      <c r="D26" s="6">
        <v>8.9</v>
      </c>
      <c r="E26" s="3">
        <f t="shared" si="0"/>
        <v>8.7999999999999989</v>
      </c>
      <c r="F26" s="2">
        <f t="shared" si="1"/>
        <v>1</v>
      </c>
      <c r="G26" s="3">
        <f t="shared" si="2"/>
        <v>11.200000000000001</v>
      </c>
    </row>
    <row r="27" spans="1:7" ht="15.75" x14ac:dyDescent="0.3">
      <c r="A27" s="12">
        <v>44185</v>
      </c>
      <c r="B27" s="6">
        <v>7.7</v>
      </c>
      <c r="C27" s="6">
        <v>8.8000000000000007</v>
      </c>
      <c r="D27" s="6">
        <v>6.5</v>
      </c>
      <c r="E27" s="3">
        <f t="shared" si="0"/>
        <v>7.375</v>
      </c>
      <c r="F27" s="2">
        <f t="shared" si="1"/>
        <v>1</v>
      </c>
      <c r="G27" s="3">
        <f t="shared" si="2"/>
        <v>12.625</v>
      </c>
    </row>
    <row r="28" spans="1:7" ht="15.75" x14ac:dyDescent="0.3">
      <c r="A28" s="12">
        <v>44186</v>
      </c>
      <c r="B28" s="6">
        <v>5.6</v>
      </c>
      <c r="C28" s="6">
        <v>7</v>
      </c>
      <c r="D28" s="6">
        <v>6.9</v>
      </c>
      <c r="E28" s="3">
        <f t="shared" si="0"/>
        <v>6.6</v>
      </c>
      <c r="F28" s="2">
        <f t="shared" si="1"/>
        <v>1</v>
      </c>
      <c r="G28" s="3">
        <f t="shared" si="2"/>
        <v>13.4</v>
      </c>
    </row>
    <row r="29" spans="1:7" ht="15.75" x14ac:dyDescent="0.3">
      <c r="A29" s="12">
        <v>44187</v>
      </c>
      <c r="B29" s="6">
        <v>11.1</v>
      </c>
      <c r="C29" s="6">
        <v>11.7</v>
      </c>
      <c r="D29" s="6">
        <v>12</v>
      </c>
      <c r="E29" s="3">
        <f t="shared" si="0"/>
        <v>11.7</v>
      </c>
      <c r="F29" s="2">
        <f t="shared" si="1"/>
        <v>1</v>
      </c>
      <c r="G29" s="3">
        <f t="shared" si="2"/>
        <v>8.3000000000000007</v>
      </c>
    </row>
    <row r="30" spans="1:7" ht="15.75" x14ac:dyDescent="0.3">
      <c r="A30" s="12">
        <v>44188</v>
      </c>
      <c r="B30" s="6">
        <v>11</v>
      </c>
      <c r="C30" s="6">
        <v>11</v>
      </c>
      <c r="D30" s="6">
        <v>10.4</v>
      </c>
      <c r="E30" s="3">
        <f t="shared" si="0"/>
        <v>10.7</v>
      </c>
      <c r="F30" s="2">
        <f t="shared" si="1"/>
        <v>1</v>
      </c>
      <c r="G30" s="3">
        <f t="shared" si="2"/>
        <v>9.3000000000000007</v>
      </c>
    </row>
    <row r="31" spans="1:7" ht="15.75" x14ac:dyDescent="0.3">
      <c r="A31" s="12">
        <v>44189</v>
      </c>
      <c r="B31" s="6">
        <v>5.3</v>
      </c>
      <c r="C31" s="6">
        <v>6.2</v>
      </c>
      <c r="D31" s="6">
        <v>1.3</v>
      </c>
      <c r="E31" s="3">
        <f t="shared" si="0"/>
        <v>3.5250000000000004</v>
      </c>
      <c r="F31" s="2">
        <f t="shared" si="1"/>
        <v>1</v>
      </c>
      <c r="G31" s="3">
        <f t="shared" si="2"/>
        <v>16.475000000000001</v>
      </c>
    </row>
    <row r="32" spans="1:7" ht="15.75" x14ac:dyDescent="0.3">
      <c r="A32" s="12">
        <v>44190</v>
      </c>
      <c r="B32" s="6">
        <v>1.2</v>
      </c>
      <c r="C32" s="6">
        <v>2.8</v>
      </c>
      <c r="D32" s="6">
        <v>1.2</v>
      </c>
      <c r="E32" s="3">
        <f t="shared" si="0"/>
        <v>1.6</v>
      </c>
      <c r="F32" s="2">
        <f t="shared" si="1"/>
        <v>1</v>
      </c>
      <c r="G32" s="3">
        <f t="shared" si="2"/>
        <v>18.399999999999999</v>
      </c>
    </row>
    <row r="33" spans="1:7" ht="15.75" x14ac:dyDescent="0.3">
      <c r="A33" s="12">
        <v>44191</v>
      </c>
      <c r="B33" s="6">
        <v>-0.1</v>
      </c>
      <c r="C33" s="6">
        <v>1</v>
      </c>
      <c r="D33" s="6">
        <v>0.5</v>
      </c>
      <c r="E33" s="3">
        <f t="shared" si="0"/>
        <v>0.47499999999999998</v>
      </c>
      <c r="F33" s="2">
        <f t="shared" si="1"/>
        <v>1</v>
      </c>
      <c r="G33" s="3">
        <f t="shared" si="2"/>
        <v>19.524999999999999</v>
      </c>
    </row>
    <row r="34" spans="1:7" ht="15.75" x14ac:dyDescent="0.3">
      <c r="A34" s="12">
        <v>44192</v>
      </c>
      <c r="B34" s="6">
        <v>0.1</v>
      </c>
      <c r="C34" s="6">
        <v>0.2</v>
      </c>
      <c r="D34" s="6">
        <v>1.7</v>
      </c>
      <c r="E34" s="3">
        <f t="shared" si="0"/>
        <v>0.92500000000000004</v>
      </c>
      <c r="F34" s="2">
        <f t="shared" si="1"/>
        <v>1</v>
      </c>
      <c r="G34" s="3">
        <f t="shared" si="2"/>
        <v>19.074999999999999</v>
      </c>
    </row>
    <row r="35" spans="1:7" ht="15.75" x14ac:dyDescent="0.3">
      <c r="A35" s="12">
        <v>44193</v>
      </c>
      <c r="B35" s="6">
        <v>1.6</v>
      </c>
      <c r="C35" s="6">
        <v>2.1</v>
      </c>
      <c r="D35" s="6">
        <v>0.3</v>
      </c>
      <c r="E35" s="3">
        <f t="shared" si="0"/>
        <v>1.075</v>
      </c>
      <c r="F35" s="2">
        <f t="shared" si="1"/>
        <v>1</v>
      </c>
      <c r="G35" s="3">
        <f t="shared" si="2"/>
        <v>18.925000000000001</v>
      </c>
    </row>
    <row r="36" spans="1:7" ht="15.75" x14ac:dyDescent="0.3">
      <c r="A36" s="12">
        <v>44194</v>
      </c>
      <c r="B36" s="6">
        <v>0.7</v>
      </c>
      <c r="C36" s="6">
        <v>2.2000000000000002</v>
      </c>
      <c r="D36" s="6">
        <v>1.3</v>
      </c>
      <c r="E36" s="3">
        <f t="shared" si="0"/>
        <v>1.375</v>
      </c>
      <c r="F36" s="2">
        <f t="shared" si="1"/>
        <v>1</v>
      </c>
      <c r="G36" s="3">
        <f t="shared" si="2"/>
        <v>18.625</v>
      </c>
    </row>
    <row r="37" spans="1:7" ht="15.75" x14ac:dyDescent="0.3">
      <c r="A37" s="12">
        <v>44195</v>
      </c>
      <c r="B37" s="6">
        <v>1.5</v>
      </c>
      <c r="C37" s="6">
        <v>3.1</v>
      </c>
      <c r="D37" s="6">
        <v>1.5</v>
      </c>
      <c r="E37" s="3">
        <f t="shared" si="0"/>
        <v>1.9</v>
      </c>
      <c r="F37" s="2">
        <f t="shared" si="1"/>
        <v>1</v>
      </c>
      <c r="G37" s="3">
        <f t="shared" si="2"/>
        <v>18.100000000000001</v>
      </c>
    </row>
    <row r="38" spans="1:7" ht="16.5" thickBot="1" x14ac:dyDescent="0.35">
      <c r="A38" s="12">
        <v>44196</v>
      </c>
      <c r="B38" s="26">
        <v>-0.1</v>
      </c>
      <c r="C38" s="6">
        <v>0.3</v>
      </c>
      <c r="D38" s="6">
        <v>0.3</v>
      </c>
      <c r="E38" s="3">
        <f t="shared" si="0"/>
        <v>0.2</v>
      </c>
      <c r="F38" s="2">
        <f t="shared" si="1"/>
        <v>1</v>
      </c>
      <c r="G38" s="3">
        <f t="shared" si="2"/>
        <v>19.8</v>
      </c>
    </row>
    <row r="39" spans="1:7" ht="16.5" thickTop="1" x14ac:dyDescent="0.3">
      <c r="A39" s="14"/>
      <c r="B39" s="6"/>
      <c r="C39" s="8"/>
      <c r="D39" s="8"/>
      <c r="E39" s="11"/>
      <c r="F39" s="10"/>
      <c r="G39" s="11"/>
    </row>
    <row r="40" spans="1:7" ht="15.75" x14ac:dyDescent="0.3">
      <c r="A40" s="1"/>
      <c r="B40" s="13">
        <f>SUM(B8:B38)/31</f>
        <v>3.3129032258064512</v>
      </c>
      <c r="C40" s="13">
        <f>SUM(C8:C38)/31</f>
        <v>4.5161290322580632</v>
      </c>
      <c r="D40" s="13">
        <f>SUM(D8:D38)/31</f>
        <v>3.712903225806452</v>
      </c>
      <c r="E40" s="3">
        <f>(B40+C40+D40+D40)/4</f>
        <v>3.8137096774193546</v>
      </c>
      <c r="F40" s="2">
        <f>SUM(F8:F38)</f>
        <v>31</v>
      </c>
      <c r="G40" s="3">
        <f>SUM(G8:G38)</f>
        <v>501.77499999999998</v>
      </c>
    </row>
    <row r="41" spans="1:7" ht="15.75" x14ac:dyDescent="0.3">
      <c r="A41" s="1"/>
      <c r="B41" s="2"/>
      <c r="C41" s="2"/>
      <c r="D41" s="2"/>
      <c r="E41" s="3"/>
      <c r="F41" s="2"/>
      <c r="G41" s="3"/>
    </row>
    <row r="42" spans="1:7" ht="15.75" x14ac:dyDescent="0.3">
      <c r="A42" s="1"/>
      <c r="B42" s="2"/>
      <c r="C42" s="15" t="s">
        <v>8</v>
      </c>
      <c r="D42" s="2"/>
      <c r="E42" s="3">
        <f>G40</f>
        <v>501.77499999999998</v>
      </c>
      <c r="F42" s="2"/>
      <c r="G42" s="3"/>
    </row>
    <row r="43" spans="1:7" ht="15.75" x14ac:dyDescent="0.3">
      <c r="A43" s="1"/>
      <c r="B43" s="2"/>
      <c r="C43" s="15" t="s">
        <v>9</v>
      </c>
      <c r="D43" s="2"/>
      <c r="E43" s="3">
        <f>IF(F40=0,0,G40/F40)</f>
        <v>16.186290322580643</v>
      </c>
      <c r="F43" s="2"/>
      <c r="G43" s="3"/>
    </row>
    <row r="44" spans="1:7" ht="15.75" x14ac:dyDescent="0.3">
      <c r="A44" s="1"/>
      <c r="B44" s="2"/>
      <c r="C44" s="15" t="s">
        <v>10</v>
      </c>
      <c r="D44" s="2"/>
      <c r="E44" s="20">
        <f>F40</f>
        <v>31</v>
      </c>
      <c r="F44" s="2"/>
      <c r="G44" s="3"/>
    </row>
    <row r="45" spans="1:7" ht="15.75" x14ac:dyDescent="0.3">
      <c r="A45" s="1"/>
      <c r="B45" s="2"/>
      <c r="C45" s="15" t="s">
        <v>11</v>
      </c>
      <c r="D45" s="2"/>
      <c r="E45" s="3">
        <f>20-E43</f>
        <v>3.8137096774193573</v>
      </c>
      <c r="F45" s="2"/>
      <c r="G45" s="3"/>
    </row>
    <row r="46" spans="1:7" x14ac:dyDescent="0.25">
      <c r="B46" s="18"/>
      <c r="C46" s="18"/>
      <c r="D46" s="18"/>
      <c r="E46" s="19"/>
      <c r="F46" s="18"/>
      <c r="G46" s="19"/>
    </row>
    <row r="48" spans="1:7" x14ac:dyDescent="0.25">
      <c r="B48" s="18"/>
      <c r="C48" s="18"/>
      <c r="D48" s="18"/>
      <c r="E48" s="19"/>
      <c r="F48" s="18"/>
      <c r="G48" s="19"/>
    </row>
    <row r="49" spans="1:7" x14ac:dyDescent="0.25">
      <c r="A49" s="21"/>
      <c r="B49" s="21"/>
      <c r="C49" s="21"/>
      <c r="D49" s="21"/>
      <c r="E49" s="22"/>
      <c r="F49" s="21"/>
      <c r="G49" s="22"/>
    </row>
    <row r="50" spans="1:7" x14ac:dyDescent="0.25">
      <c r="B50" s="18"/>
      <c r="C50" s="18"/>
      <c r="D50" s="18"/>
      <c r="E50" s="19"/>
      <c r="F50" s="18"/>
      <c r="G50" s="19"/>
    </row>
    <row r="51" spans="1:7" x14ac:dyDescent="0.25">
      <c r="B51" s="18"/>
      <c r="C51" s="18"/>
      <c r="D51" s="18"/>
      <c r="E51" s="19"/>
      <c r="F51" s="18"/>
      <c r="G51" s="19"/>
    </row>
    <row r="52" spans="1:7" x14ac:dyDescent="0.25">
      <c r="B52" s="18"/>
      <c r="C52" s="18"/>
      <c r="D52" s="18"/>
      <c r="E52" s="19"/>
      <c r="F52" s="18"/>
      <c r="G52" s="19"/>
    </row>
    <row r="53" spans="1:7" x14ac:dyDescent="0.25">
      <c r="B53" s="18"/>
      <c r="C53" s="18"/>
      <c r="D53" s="18"/>
      <c r="E53" s="19"/>
      <c r="F53" s="18"/>
      <c r="G53" s="19"/>
    </row>
    <row r="54" spans="1:7" x14ac:dyDescent="0.25">
      <c r="B54" s="18"/>
      <c r="C54" s="18"/>
      <c r="D54" s="18"/>
      <c r="E54" s="19"/>
      <c r="F54" s="18"/>
      <c r="G54" s="19"/>
    </row>
    <row r="55" spans="1:7" x14ac:dyDescent="0.25">
      <c r="B55" s="18"/>
      <c r="C55" s="18"/>
      <c r="D55" s="18"/>
      <c r="E55" s="19"/>
      <c r="F55" s="18"/>
      <c r="G55" s="19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5"/>
  <sheetViews>
    <sheetView workbookViewId="0">
      <selection activeCell="D8" sqref="D8:D38"/>
    </sheetView>
  </sheetViews>
  <sheetFormatPr baseColWidth="10" defaultColWidth="11.42578125" defaultRowHeight="13.5" x14ac:dyDescent="0.25"/>
  <cols>
    <col min="1" max="7" width="11.5703125" style="17" customWidth="1"/>
  </cols>
  <sheetData>
    <row r="1" spans="1:7" ht="15.75" x14ac:dyDescent="0.3">
      <c r="A1" s="1"/>
      <c r="B1" s="2"/>
      <c r="C1" s="2"/>
      <c r="D1" s="2"/>
      <c r="E1" s="3"/>
      <c r="F1" s="2"/>
      <c r="G1" s="3"/>
    </row>
    <row r="2" spans="1:7" s="24" customFormat="1" ht="15.75" x14ac:dyDescent="0.3">
      <c r="A2" s="23" t="s">
        <v>14</v>
      </c>
      <c r="B2" s="23"/>
      <c r="C2" s="23"/>
      <c r="D2" s="23"/>
      <c r="E2" s="23"/>
      <c r="F2" s="23"/>
      <c r="G2" s="23"/>
    </row>
    <row r="3" spans="1:7" ht="15.75" x14ac:dyDescent="0.3">
      <c r="A3" s="1"/>
      <c r="B3" s="2"/>
      <c r="C3" s="2"/>
      <c r="D3" s="2"/>
      <c r="E3" s="3"/>
      <c r="F3" s="2"/>
      <c r="G3" s="3"/>
    </row>
    <row r="4" spans="1:7" ht="15.75" x14ac:dyDescent="0.3">
      <c r="A4" s="4" t="s">
        <v>0</v>
      </c>
      <c r="B4" s="4"/>
      <c r="C4" s="4"/>
      <c r="D4" s="4"/>
      <c r="E4" s="5"/>
      <c r="F4" s="4"/>
      <c r="G4" s="5"/>
    </row>
    <row r="5" spans="1:7" ht="15.75" x14ac:dyDescent="0.3">
      <c r="A5" s="1"/>
      <c r="B5" s="2"/>
      <c r="C5" s="2"/>
      <c r="D5" s="2"/>
      <c r="E5" s="3"/>
      <c r="F5" s="2"/>
      <c r="G5" s="3"/>
    </row>
    <row r="6" spans="1:7" ht="16.5" thickBot="1" x14ac:dyDescent="0.35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7" ht="16.5" thickTop="1" x14ac:dyDescent="0.3">
      <c r="A7" s="8"/>
      <c r="B7" s="8"/>
      <c r="C7" s="8"/>
      <c r="D7" s="8"/>
      <c r="E7" s="11"/>
      <c r="F7" s="10"/>
      <c r="G7" s="11"/>
    </row>
    <row r="8" spans="1:7" ht="15.75" x14ac:dyDescent="0.3">
      <c r="A8" s="12">
        <v>44197</v>
      </c>
      <c r="B8" s="6">
        <v>0.5</v>
      </c>
      <c r="C8" s="6">
        <v>0.9</v>
      </c>
      <c r="D8" s="6">
        <v>0.9</v>
      </c>
      <c r="E8" s="3">
        <f t="shared" ref="E8:E38" si="0">(B8+C8+D8+D8)/4</f>
        <v>0.79999999999999993</v>
      </c>
      <c r="F8" s="2">
        <f t="shared" ref="F8:F38" si="1">IF(E8&gt;14.99,0,1)</f>
        <v>1</v>
      </c>
      <c r="G8" s="3">
        <f t="shared" ref="G8:G38" si="2">IF(F8=0,0,20-E8)</f>
        <v>19.2</v>
      </c>
    </row>
    <row r="9" spans="1:7" ht="15.75" x14ac:dyDescent="0.3">
      <c r="A9" s="12">
        <v>44198</v>
      </c>
      <c r="B9" s="6">
        <v>-2.2999999999999998</v>
      </c>
      <c r="C9" s="6">
        <v>-0.5</v>
      </c>
      <c r="D9" s="6">
        <v>0</v>
      </c>
      <c r="E9" s="3">
        <f t="shared" si="0"/>
        <v>-0.7</v>
      </c>
      <c r="F9" s="2">
        <f t="shared" si="1"/>
        <v>1</v>
      </c>
      <c r="G9" s="3">
        <f t="shared" si="2"/>
        <v>20.7</v>
      </c>
    </row>
    <row r="10" spans="1:7" ht="15.75" x14ac:dyDescent="0.3">
      <c r="A10" s="12">
        <v>44199</v>
      </c>
      <c r="B10" s="6">
        <v>0.2</v>
      </c>
      <c r="C10" s="6">
        <v>-0.3</v>
      </c>
      <c r="D10" s="6">
        <v>0.1</v>
      </c>
      <c r="E10" s="3">
        <f t="shared" si="0"/>
        <v>2.5000000000000008E-2</v>
      </c>
      <c r="F10" s="2">
        <f t="shared" si="1"/>
        <v>1</v>
      </c>
      <c r="G10" s="3">
        <f t="shared" si="2"/>
        <v>19.975000000000001</v>
      </c>
    </row>
    <row r="11" spans="1:7" ht="15.75" x14ac:dyDescent="0.3">
      <c r="A11" s="12">
        <v>44200</v>
      </c>
      <c r="B11" s="6">
        <v>-0.5</v>
      </c>
      <c r="C11" s="6">
        <v>-0.1</v>
      </c>
      <c r="D11" s="6">
        <v>-0.1</v>
      </c>
      <c r="E11" s="3">
        <f t="shared" si="0"/>
        <v>-0.19999999999999998</v>
      </c>
      <c r="F11" s="2">
        <f t="shared" si="1"/>
        <v>1</v>
      </c>
      <c r="G11" s="3">
        <f t="shared" si="2"/>
        <v>20.2</v>
      </c>
    </row>
    <row r="12" spans="1:7" ht="15.75" x14ac:dyDescent="0.3">
      <c r="A12" s="12">
        <v>44201</v>
      </c>
      <c r="B12" s="6">
        <v>-0.1</v>
      </c>
      <c r="C12" s="6">
        <v>0.5</v>
      </c>
      <c r="D12" s="6">
        <v>0.6</v>
      </c>
      <c r="E12" s="3">
        <f t="shared" si="0"/>
        <v>0.4</v>
      </c>
      <c r="F12" s="2">
        <f t="shared" si="1"/>
        <v>1</v>
      </c>
      <c r="G12" s="3">
        <f t="shared" si="2"/>
        <v>19.600000000000001</v>
      </c>
    </row>
    <row r="13" spans="1:7" ht="15.75" x14ac:dyDescent="0.3">
      <c r="A13" s="12">
        <v>44202</v>
      </c>
      <c r="B13" s="6">
        <v>0.2</v>
      </c>
      <c r="C13" s="6">
        <v>1.6</v>
      </c>
      <c r="D13" s="6">
        <v>0.6</v>
      </c>
      <c r="E13" s="3">
        <f t="shared" si="0"/>
        <v>0.75</v>
      </c>
      <c r="F13" s="2">
        <f t="shared" si="1"/>
        <v>1</v>
      </c>
      <c r="G13" s="3">
        <f t="shared" si="2"/>
        <v>19.25</v>
      </c>
    </row>
    <row r="14" spans="1:7" ht="15.75" x14ac:dyDescent="0.3">
      <c r="A14" s="12">
        <v>44203</v>
      </c>
      <c r="B14" s="6">
        <v>-0.9</v>
      </c>
      <c r="C14" s="6">
        <v>0</v>
      </c>
      <c r="D14" s="6">
        <v>-0.5</v>
      </c>
      <c r="E14" s="3">
        <f t="shared" si="0"/>
        <v>-0.47499999999999998</v>
      </c>
      <c r="F14" s="2">
        <f t="shared" si="1"/>
        <v>1</v>
      </c>
      <c r="G14" s="3">
        <f t="shared" si="2"/>
        <v>20.475000000000001</v>
      </c>
    </row>
    <row r="15" spans="1:7" ht="15.75" x14ac:dyDescent="0.3">
      <c r="A15" s="12">
        <v>44204</v>
      </c>
      <c r="B15" s="6">
        <v>-0.7</v>
      </c>
      <c r="C15" s="6">
        <v>-0.3</v>
      </c>
      <c r="D15" s="6">
        <v>0</v>
      </c>
      <c r="E15" s="3">
        <f t="shared" si="0"/>
        <v>-0.25</v>
      </c>
      <c r="F15" s="2">
        <f t="shared" si="1"/>
        <v>1</v>
      </c>
      <c r="G15" s="3">
        <f t="shared" si="2"/>
        <v>20.25</v>
      </c>
    </row>
    <row r="16" spans="1:7" ht="15.75" x14ac:dyDescent="0.3">
      <c r="A16" s="12">
        <v>44205</v>
      </c>
      <c r="B16" s="6">
        <v>-1.4</v>
      </c>
      <c r="C16" s="6">
        <v>1</v>
      </c>
      <c r="D16" s="6">
        <v>-0.7</v>
      </c>
      <c r="E16" s="3">
        <f t="shared" si="0"/>
        <v>-0.44999999999999996</v>
      </c>
      <c r="F16" s="2">
        <f t="shared" si="1"/>
        <v>1</v>
      </c>
      <c r="G16" s="3">
        <f t="shared" si="2"/>
        <v>20.45</v>
      </c>
    </row>
    <row r="17" spans="1:7" ht="15.75" x14ac:dyDescent="0.3">
      <c r="A17" s="12">
        <v>44206</v>
      </c>
      <c r="B17" s="6">
        <v>-1</v>
      </c>
      <c r="C17" s="6">
        <v>0.9</v>
      </c>
      <c r="D17" s="6">
        <v>-2.2999999999999998</v>
      </c>
      <c r="E17" s="3">
        <f t="shared" si="0"/>
        <v>-1.1749999999999998</v>
      </c>
      <c r="F17" s="2">
        <f t="shared" si="1"/>
        <v>1</v>
      </c>
      <c r="G17" s="3">
        <f t="shared" si="2"/>
        <v>21.175000000000001</v>
      </c>
    </row>
    <row r="18" spans="1:7" ht="15.75" x14ac:dyDescent="0.3">
      <c r="A18" s="12">
        <v>44207</v>
      </c>
      <c r="B18" s="6">
        <v>-4.7</v>
      </c>
      <c r="C18" s="6">
        <v>0.4</v>
      </c>
      <c r="D18" s="6">
        <v>-0.4</v>
      </c>
      <c r="E18" s="3">
        <f t="shared" si="0"/>
        <v>-1.2750000000000001</v>
      </c>
      <c r="F18" s="2">
        <f t="shared" si="1"/>
        <v>1</v>
      </c>
      <c r="G18" s="3">
        <f t="shared" si="2"/>
        <v>21.274999999999999</v>
      </c>
    </row>
    <row r="19" spans="1:7" ht="15.75" x14ac:dyDescent="0.3">
      <c r="A19" s="12">
        <v>44208</v>
      </c>
      <c r="B19" s="6">
        <v>1.1000000000000001</v>
      </c>
      <c r="C19" s="6">
        <v>3.7</v>
      </c>
      <c r="D19" s="6">
        <v>1.6</v>
      </c>
      <c r="E19" s="3">
        <f t="shared" si="0"/>
        <v>2</v>
      </c>
      <c r="F19" s="2">
        <f t="shared" si="1"/>
        <v>1</v>
      </c>
      <c r="G19" s="3">
        <f t="shared" si="2"/>
        <v>18</v>
      </c>
    </row>
    <row r="20" spans="1:7" ht="15.75" x14ac:dyDescent="0.3">
      <c r="A20" s="12">
        <v>44209</v>
      </c>
      <c r="B20" s="6">
        <v>-0.4</v>
      </c>
      <c r="C20" s="6">
        <v>2.2999999999999998</v>
      </c>
      <c r="D20" s="6">
        <v>2.9</v>
      </c>
      <c r="E20" s="3">
        <f t="shared" si="0"/>
        <v>1.9249999999999998</v>
      </c>
      <c r="F20" s="2">
        <f t="shared" si="1"/>
        <v>1</v>
      </c>
      <c r="G20" s="3">
        <f t="shared" si="2"/>
        <v>18.074999999999999</v>
      </c>
    </row>
    <row r="21" spans="1:7" ht="15.75" x14ac:dyDescent="0.3">
      <c r="A21" s="12">
        <v>44210</v>
      </c>
      <c r="B21" s="6">
        <v>0.2</v>
      </c>
      <c r="C21" s="6">
        <v>-0.9</v>
      </c>
      <c r="D21" s="6">
        <v>-1.4</v>
      </c>
      <c r="E21" s="3">
        <f t="shared" si="0"/>
        <v>-0.87499999999999989</v>
      </c>
      <c r="F21" s="2">
        <f t="shared" si="1"/>
        <v>1</v>
      </c>
      <c r="G21" s="3">
        <f t="shared" si="2"/>
        <v>20.875</v>
      </c>
    </row>
    <row r="22" spans="1:7" ht="15.75" x14ac:dyDescent="0.3">
      <c r="A22" s="12">
        <v>44211</v>
      </c>
      <c r="B22" s="6">
        <v>-3.4</v>
      </c>
      <c r="C22" s="6">
        <v>-1</v>
      </c>
      <c r="D22" s="6">
        <v>-2.2000000000000002</v>
      </c>
      <c r="E22" s="3">
        <f t="shared" si="0"/>
        <v>-2.2000000000000002</v>
      </c>
      <c r="F22" s="2">
        <f t="shared" si="1"/>
        <v>1</v>
      </c>
      <c r="G22" s="3">
        <f t="shared" si="2"/>
        <v>22.2</v>
      </c>
    </row>
    <row r="23" spans="1:7" ht="15.75" x14ac:dyDescent="0.3">
      <c r="A23" s="12">
        <v>44212</v>
      </c>
      <c r="B23" s="6">
        <v>-3.2</v>
      </c>
      <c r="C23" s="6">
        <v>-2.6</v>
      </c>
      <c r="D23" s="6">
        <v>-4.8</v>
      </c>
      <c r="E23" s="3">
        <f t="shared" si="0"/>
        <v>-3.8500000000000005</v>
      </c>
      <c r="F23" s="2">
        <f t="shared" si="1"/>
        <v>1</v>
      </c>
      <c r="G23" s="3">
        <f t="shared" si="2"/>
        <v>23.85</v>
      </c>
    </row>
    <row r="24" spans="1:7" ht="15.75" x14ac:dyDescent="0.3">
      <c r="A24" s="12">
        <v>44213</v>
      </c>
      <c r="B24" s="6">
        <v>-2.2000000000000002</v>
      </c>
      <c r="C24" s="6">
        <v>2</v>
      </c>
      <c r="D24" s="6">
        <v>1.6</v>
      </c>
      <c r="E24" s="3">
        <f t="shared" si="0"/>
        <v>0.75</v>
      </c>
      <c r="F24" s="2">
        <f t="shared" si="1"/>
        <v>1</v>
      </c>
      <c r="G24" s="3">
        <f t="shared" si="2"/>
        <v>19.25</v>
      </c>
    </row>
    <row r="25" spans="1:7" ht="15.75" x14ac:dyDescent="0.3">
      <c r="A25" s="12">
        <v>44214</v>
      </c>
      <c r="B25" s="6">
        <v>0.8</v>
      </c>
      <c r="C25" s="6">
        <v>1.5</v>
      </c>
      <c r="D25" s="6">
        <v>2.2000000000000002</v>
      </c>
      <c r="E25" s="3">
        <f t="shared" si="0"/>
        <v>1.675</v>
      </c>
      <c r="F25" s="2">
        <f t="shared" si="1"/>
        <v>1</v>
      </c>
      <c r="G25" s="3">
        <f t="shared" si="2"/>
        <v>18.324999999999999</v>
      </c>
    </row>
    <row r="26" spans="1:7" ht="15.75" x14ac:dyDescent="0.3">
      <c r="A26" s="12">
        <v>44215</v>
      </c>
      <c r="B26" s="6">
        <v>1.3</v>
      </c>
      <c r="C26" s="6">
        <v>1.8</v>
      </c>
      <c r="D26" s="6">
        <v>0.3</v>
      </c>
      <c r="E26" s="3">
        <f t="shared" si="0"/>
        <v>0.92499999999999993</v>
      </c>
      <c r="F26" s="2">
        <f t="shared" si="1"/>
        <v>1</v>
      </c>
      <c r="G26" s="3">
        <f t="shared" si="2"/>
        <v>19.074999999999999</v>
      </c>
    </row>
    <row r="27" spans="1:7" ht="15.75" x14ac:dyDescent="0.3">
      <c r="A27" s="12">
        <v>44216</v>
      </c>
      <c r="B27" s="6">
        <v>1.2</v>
      </c>
      <c r="C27" s="6">
        <v>7.4</v>
      </c>
      <c r="D27" s="6">
        <v>7.7</v>
      </c>
      <c r="E27" s="3">
        <f t="shared" si="0"/>
        <v>6</v>
      </c>
      <c r="F27" s="2">
        <f t="shared" si="1"/>
        <v>1</v>
      </c>
      <c r="G27" s="3">
        <f t="shared" si="2"/>
        <v>14</v>
      </c>
    </row>
    <row r="28" spans="1:7" ht="15.75" x14ac:dyDescent="0.3">
      <c r="A28" s="12">
        <v>44217</v>
      </c>
      <c r="B28" s="6">
        <v>9.1</v>
      </c>
      <c r="C28" s="6">
        <v>6.1</v>
      </c>
      <c r="D28" s="6">
        <v>7.6</v>
      </c>
      <c r="E28" s="3">
        <f t="shared" si="0"/>
        <v>7.6</v>
      </c>
      <c r="F28" s="2">
        <f t="shared" si="1"/>
        <v>1</v>
      </c>
      <c r="G28" s="3">
        <f t="shared" si="2"/>
        <v>12.4</v>
      </c>
    </row>
    <row r="29" spans="1:7" ht="15.75" x14ac:dyDescent="0.3">
      <c r="A29" s="12">
        <v>44218</v>
      </c>
      <c r="B29" s="6">
        <v>4.0999999999999996</v>
      </c>
      <c r="C29" s="6">
        <v>2.7</v>
      </c>
      <c r="D29" s="6">
        <v>2.5</v>
      </c>
      <c r="E29" s="3">
        <f t="shared" si="0"/>
        <v>2.95</v>
      </c>
      <c r="F29" s="2">
        <f t="shared" si="1"/>
        <v>1</v>
      </c>
      <c r="G29" s="3">
        <f t="shared" si="2"/>
        <v>17.05</v>
      </c>
    </row>
    <row r="30" spans="1:7" ht="15.75" x14ac:dyDescent="0.3">
      <c r="A30" s="12">
        <v>44219</v>
      </c>
      <c r="B30" s="6">
        <v>2.2000000000000002</v>
      </c>
      <c r="C30" s="6">
        <v>3.4</v>
      </c>
      <c r="D30" s="6">
        <v>0.9</v>
      </c>
      <c r="E30" s="3">
        <f t="shared" si="0"/>
        <v>1.85</v>
      </c>
      <c r="F30" s="2">
        <f t="shared" si="1"/>
        <v>1</v>
      </c>
      <c r="G30" s="3">
        <f t="shared" si="2"/>
        <v>18.149999999999999</v>
      </c>
    </row>
    <row r="31" spans="1:7" ht="15.75" x14ac:dyDescent="0.3">
      <c r="A31" s="12">
        <v>44220</v>
      </c>
      <c r="B31" s="6">
        <v>-0.7</v>
      </c>
      <c r="C31" s="6">
        <v>-0.1</v>
      </c>
      <c r="D31" s="6">
        <v>-0.1</v>
      </c>
      <c r="E31" s="3">
        <f t="shared" si="0"/>
        <v>-0.24999999999999997</v>
      </c>
      <c r="F31" s="2">
        <f t="shared" si="1"/>
        <v>1</v>
      </c>
      <c r="G31" s="3">
        <f t="shared" si="2"/>
        <v>20.25</v>
      </c>
    </row>
    <row r="32" spans="1:7" ht="15.75" x14ac:dyDescent="0.3">
      <c r="A32" s="12">
        <v>44221</v>
      </c>
      <c r="B32" s="6">
        <v>-0.3</v>
      </c>
      <c r="C32" s="6">
        <v>0.9</v>
      </c>
      <c r="D32" s="6">
        <v>-1.7</v>
      </c>
      <c r="E32" s="3">
        <f t="shared" si="0"/>
        <v>-0.7</v>
      </c>
      <c r="F32" s="2">
        <f t="shared" si="1"/>
        <v>1</v>
      </c>
      <c r="G32" s="3">
        <f t="shared" si="2"/>
        <v>20.7</v>
      </c>
    </row>
    <row r="33" spans="1:7" ht="15.75" x14ac:dyDescent="0.3">
      <c r="A33" s="12">
        <v>44222</v>
      </c>
      <c r="B33" s="6">
        <v>-0.4</v>
      </c>
      <c r="C33" s="6">
        <v>0.5</v>
      </c>
      <c r="D33" s="6">
        <v>-0.5</v>
      </c>
      <c r="E33" s="3">
        <f t="shared" si="0"/>
        <v>-0.22500000000000001</v>
      </c>
      <c r="F33" s="2">
        <f t="shared" si="1"/>
        <v>1</v>
      </c>
      <c r="G33" s="3">
        <f t="shared" si="2"/>
        <v>20.225000000000001</v>
      </c>
    </row>
    <row r="34" spans="1:7" ht="15.75" x14ac:dyDescent="0.3">
      <c r="A34" s="12">
        <v>44223</v>
      </c>
      <c r="B34" s="6">
        <v>0.9</v>
      </c>
      <c r="C34" s="6">
        <v>0.2</v>
      </c>
      <c r="D34" s="6">
        <v>1.1000000000000001</v>
      </c>
      <c r="E34" s="3">
        <f t="shared" si="0"/>
        <v>0.82500000000000007</v>
      </c>
      <c r="F34" s="2">
        <f t="shared" si="1"/>
        <v>1</v>
      </c>
      <c r="G34" s="3">
        <f t="shared" si="2"/>
        <v>19.175000000000001</v>
      </c>
    </row>
    <row r="35" spans="1:7" ht="15.75" x14ac:dyDescent="0.3">
      <c r="A35" s="12">
        <v>44224</v>
      </c>
      <c r="B35" s="6">
        <v>2.7</v>
      </c>
      <c r="C35" s="6">
        <v>10</v>
      </c>
      <c r="D35" s="6">
        <v>8.9</v>
      </c>
      <c r="E35" s="3">
        <f t="shared" si="0"/>
        <v>7.625</v>
      </c>
      <c r="F35" s="2">
        <f t="shared" si="1"/>
        <v>1</v>
      </c>
      <c r="G35" s="3">
        <f t="shared" si="2"/>
        <v>12.375</v>
      </c>
    </row>
    <row r="36" spans="1:7" ht="15.75" x14ac:dyDescent="0.3">
      <c r="A36" s="12">
        <v>44225</v>
      </c>
      <c r="B36" s="6">
        <v>7.5</v>
      </c>
      <c r="C36" s="6">
        <v>7.7</v>
      </c>
      <c r="D36" s="6">
        <v>6.6</v>
      </c>
      <c r="E36" s="3">
        <f t="shared" si="0"/>
        <v>7.1</v>
      </c>
      <c r="F36" s="2">
        <f t="shared" si="1"/>
        <v>1</v>
      </c>
      <c r="G36" s="3">
        <f t="shared" si="2"/>
        <v>12.9</v>
      </c>
    </row>
    <row r="37" spans="1:7" ht="15.75" x14ac:dyDescent="0.3">
      <c r="A37" s="12">
        <v>44226</v>
      </c>
      <c r="B37" s="6">
        <v>5</v>
      </c>
      <c r="C37" s="6">
        <v>4.7</v>
      </c>
      <c r="D37" s="6">
        <v>0.9</v>
      </c>
      <c r="E37" s="3">
        <f t="shared" si="0"/>
        <v>2.875</v>
      </c>
      <c r="F37" s="2">
        <f t="shared" si="1"/>
        <v>1</v>
      </c>
      <c r="G37" s="3">
        <f t="shared" si="2"/>
        <v>17.125</v>
      </c>
    </row>
    <row r="38" spans="1:7" ht="16.5" thickBot="1" x14ac:dyDescent="0.35">
      <c r="A38" s="12">
        <v>44227</v>
      </c>
      <c r="B38" s="6">
        <v>-0.3</v>
      </c>
      <c r="C38" s="6">
        <v>0.5</v>
      </c>
      <c r="D38" s="6">
        <v>0.4</v>
      </c>
      <c r="E38" s="3">
        <f t="shared" si="0"/>
        <v>0.25</v>
      </c>
      <c r="F38" s="2">
        <f t="shared" si="1"/>
        <v>1</v>
      </c>
      <c r="G38" s="3">
        <f t="shared" si="2"/>
        <v>19.75</v>
      </c>
    </row>
    <row r="39" spans="1:7" ht="16.5" thickTop="1" x14ac:dyDescent="0.3">
      <c r="A39" s="14"/>
      <c r="B39" s="8"/>
      <c r="C39" s="8"/>
      <c r="D39" s="8"/>
      <c r="E39" s="11"/>
      <c r="F39" s="10"/>
      <c r="G39" s="11"/>
    </row>
    <row r="40" spans="1:7" ht="15.75" x14ac:dyDescent="0.3">
      <c r="A40" s="1"/>
      <c r="B40" s="13">
        <f>SUM(B8:B38)/31</f>
        <v>0.46774193548387089</v>
      </c>
      <c r="C40" s="13">
        <f>SUM(C8:C38)/31</f>
        <v>1.7709677419354839</v>
      </c>
      <c r="D40" s="13">
        <f>SUM(D8:D38)/31</f>
        <v>1.0548387096774192</v>
      </c>
      <c r="E40" s="3">
        <f>(B40+C40+D40+D40)/4</f>
        <v>1.0870967741935482</v>
      </c>
      <c r="F40" s="2">
        <f>SUM(F8:F38)</f>
        <v>31</v>
      </c>
      <c r="G40" s="3">
        <f>SUM(G8:G38)</f>
        <v>586.29999999999995</v>
      </c>
    </row>
    <row r="41" spans="1:7" ht="15.75" x14ac:dyDescent="0.3">
      <c r="A41" s="1"/>
      <c r="B41" s="2"/>
      <c r="C41" s="2"/>
      <c r="D41" s="2"/>
      <c r="E41" s="3"/>
      <c r="F41" s="2"/>
      <c r="G41" s="3"/>
    </row>
    <row r="42" spans="1:7" ht="15.75" x14ac:dyDescent="0.3">
      <c r="A42" s="1"/>
      <c r="B42" s="2"/>
      <c r="C42" s="15" t="s">
        <v>8</v>
      </c>
      <c r="D42" s="2"/>
      <c r="E42" s="3">
        <f>G40</f>
        <v>586.29999999999995</v>
      </c>
      <c r="F42" s="2"/>
      <c r="G42" s="3"/>
    </row>
    <row r="43" spans="1:7" ht="15.75" x14ac:dyDescent="0.3">
      <c r="A43" s="1"/>
      <c r="B43" s="2"/>
      <c r="C43" s="15" t="s">
        <v>9</v>
      </c>
      <c r="D43" s="2"/>
      <c r="E43" s="3">
        <f>IF(F40=0,0,G40/F40)</f>
        <v>18.912903225806449</v>
      </c>
      <c r="F43" s="2"/>
      <c r="G43" s="3"/>
    </row>
    <row r="44" spans="1:7" ht="15.75" x14ac:dyDescent="0.3">
      <c r="A44" s="1"/>
      <c r="B44" s="2"/>
      <c r="C44" s="15" t="s">
        <v>10</v>
      </c>
      <c r="D44" s="2"/>
      <c r="E44" s="20">
        <f>F40</f>
        <v>31</v>
      </c>
      <c r="F44" s="2"/>
      <c r="G44" s="3"/>
    </row>
    <row r="45" spans="1:7" ht="15.75" x14ac:dyDescent="0.3">
      <c r="A45" s="1"/>
      <c r="B45" s="2"/>
      <c r="C45" s="15" t="s">
        <v>11</v>
      </c>
      <c r="D45" s="2"/>
      <c r="E45" s="3">
        <f>20-E43</f>
        <v>1.0870967741935509</v>
      </c>
      <c r="F45" s="2"/>
      <c r="G45" s="3"/>
    </row>
    <row r="46" spans="1:7" x14ac:dyDescent="0.25">
      <c r="B46" s="18"/>
      <c r="C46" s="18"/>
      <c r="D46" s="18"/>
      <c r="E46" s="19"/>
      <c r="F46" s="18"/>
      <c r="G46" s="19"/>
    </row>
    <row r="48" spans="1:7" x14ac:dyDescent="0.25">
      <c r="B48" s="18"/>
      <c r="C48" s="18"/>
      <c r="D48" s="18"/>
      <c r="E48" s="19"/>
      <c r="F48" s="18"/>
      <c r="G48" s="19"/>
    </row>
    <row r="49" spans="1:7" x14ac:dyDescent="0.25">
      <c r="A49" s="21"/>
      <c r="B49" s="21"/>
      <c r="C49" s="21"/>
      <c r="D49" s="21"/>
      <c r="E49" s="22"/>
      <c r="F49" s="21"/>
      <c r="G49" s="22"/>
    </row>
    <row r="50" spans="1:7" x14ac:dyDescent="0.25">
      <c r="B50" s="18"/>
      <c r="C50" s="18"/>
      <c r="D50" s="18"/>
      <c r="E50" s="19"/>
      <c r="F50" s="18"/>
      <c r="G50" s="19"/>
    </row>
    <row r="51" spans="1:7" x14ac:dyDescent="0.25">
      <c r="B51" s="18"/>
      <c r="C51" s="18"/>
      <c r="D51" s="18"/>
      <c r="E51" s="19"/>
      <c r="F51" s="18"/>
      <c r="G51" s="19"/>
    </row>
    <row r="52" spans="1:7" x14ac:dyDescent="0.25">
      <c r="B52" s="18"/>
      <c r="C52" s="18"/>
      <c r="D52" s="18"/>
      <c r="E52" s="19"/>
      <c r="F52" s="18"/>
      <c r="G52" s="19"/>
    </row>
    <row r="53" spans="1:7" x14ac:dyDescent="0.25">
      <c r="B53" s="18"/>
      <c r="C53" s="18"/>
      <c r="D53" s="18"/>
      <c r="E53" s="19"/>
      <c r="F53" s="18"/>
      <c r="G53" s="19"/>
    </row>
    <row r="54" spans="1:7" x14ac:dyDescent="0.25">
      <c r="B54" s="18"/>
      <c r="C54" s="18"/>
      <c r="D54" s="18"/>
      <c r="E54" s="19"/>
      <c r="F54" s="18"/>
      <c r="G54" s="19"/>
    </row>
    <row r="55" spans="1:7" x14ac:dyDescent="0.25">
      <c r="B55" s="18"/>
      <c r="C55" s="18"/>
      <c r="D55" s="18"/>
      <c r="E55" s="19"/>
      <c r="F55" s="18"/>
      <c r="G55" s="19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2"/>
  <sheetViews>
    <sheetView workbookViewId="0">
      <selection activeCell="J14" sqref="J14"/>
    </sheetView>
  </sheetViews>
  <sheetFormatPr baseColWidth="10" defaultColWidth="10.7109375" defaultRowHeight="13.5" x14ac:dyDescent="0.25"/>
  <cols>
    <col min="1" max="1" width="11.5703125" style="17" customWidth="1"/>
    <col min="2" max="7" width="11.42578125" style="17"/>
  </cols>
  <sheetData>
    <row r="1" spans="1:7" ht="15.75" x14ac:dyDescent="0.3">
      <c r="A1" s="1"/>
      <c r="B1" s="2"/>
      <c r="C1" s="2"/>
      <c r="D1" s="2"/>
      <c r="E1" s="3"/>
      <c r="F1" s="2"/>
      <c r="G1" s="3"/>
    </row>
    <row r="2" spans="1:7" s="24" customFormat="1" ht="15.75" x14ac:dyDescent="0.3">
      <c r="A2" s="23" t="s">
        <v>15</v>
      </c>
      <c r="B2" s="23"/>
      <c r="C2" s="23"/>
      <c r="D2" s="23"/>
      <c r="E2" s="23"/>
      <c r="F2" s="23"/>
      <c r="G2" s="23"/>
    </row>
    <row r="3" spans="1:7" ht="15.75" x14ac:dyDescent="0.3">
      <c r="A3" s="1"/>
      <c r="B3" s="2"/>
      <c r="C3" s="2"/>
      <c r="D3" s="2"/>
      <c r="E3" s="3"/>
      <c r="F3" s="2"/>
      <c r="G3" s="3"/>
    </row>
    <row r="4" spans="1:7" ht="15.75" x14ac:dyDescent="0.3">
      <c r="A4" s="4" t="s">
        <v>0</v>
      </c>
      <c r="B4" s="4"/>
      <c r="C4" s="4"/>
      <c r="D4" s="4"/>
      <c r="E4" s="5"/>
      <c r="F4" s="4"/>
      <c r="G4" s="5"/>
    </row>
    <row r="5" spans="1:7" ht="15.75" x14ac:dyDescent="0.3">
      <c r="A5" s="1"/>
      <c r="B5" s="2"/>
      <c r="C5" s="2"/>
      <c r="D5" s="2"/>
      <c r="E5" s="3"/>
      <c r="F5" s="2"/>
      <c r="G5" s="3"/>
    </row>
    <row r="6" spans="1:7" ht="16.5" thickBot="1" x14ac:dyDescent="0.35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7" ht="16.5" thickTop="1" x14ac:dyDescent="0.3">
      <c r="A7" s="8"/>
      <c r="B7" s="8"/>
      <c r="C7" s="8"/>
      <c r="D7" s="8"/>
      <c r="E7" s="11"/>
      <c r="F7" s="10"/>
      <c r="G7" s="11"/>
    </row>
    <row r="8" spans="1:7" ht="15.75" x14ac:dyDescent="0.3">
      <c r="A8" s="12">
        <v>44228</v>
      </c>
      <c r="B8" s="6">
        <v>2.2999999999999998</v>
      </c>
      <c r="C8" s="6">
        <v>5.6</v>
      </c>
      <c r="D8" s="6">
        <v>5.0999999999999996</v>
      </c>
      <c r="E8" s="3">
        <f t="shared" ref="E8:E35" si="0">(B8+C8+D8+D8)/4</f>
        <v>4.5250000000000004</v>
      </c>
      <c r="F8" s="2">
        <f t="shared" ref="F8:F35" si="1">IF(E8&gt;14.99,0,1)</f>
        <v>1</v>
      </c>
      <c r="G8" s="3">
        <f t="shared" ref="G8:G35" si="2">IF(F8=0,0,20-E8)</f>
        <v>15.475</v>
      </c>
    </row>
    <row r="9" spans="1:7" ht="15.75" x14ac:dyDescent="0.3">
      <c r="A9" s="12">
        <v>44229</v>
      </c>
      <c r="B9" s="6">
        <v>3.6</v>
      </c>
      <c r="C9" s="6">
        <v>9.1</v>
      </c>
      <c r="D9" s="6">
        <v>9.6</v>
      </c>
      <c r="E9" s="3">
        <f t="shared" si="0"/>
        <v>7.9749999999999996</v>
      </c>
      <c r="F9" s="2">
        <f t="shared" si="1"/>
        <v>1</v>
      </c>
      <c r="G9" s="3">
        <f t="shared" si="2"/>
        <v>12.025</v>
      </c>
    </row>
    <row r="10" spans="1:7" ht="15.75" x14ac:dyDescent="0.3">
      <c r="A10" s="12">
        <v>44230</v>
      </c>
      <c r="B10" s="6">
        <v>8.6999999999999993</v>
      </c>
      <c r="C10" s="6">
        <v>10.5</v>
      </c>
      <c r="D10" s="6">
        <v>7.9</v>
      </c>
      <c r="E10" s="3">
        <f t="shared" si="0"/>
        <v>8.75</v>
      </c>
      <c r="F10" s="2">
        <f t="shared" si="1"/>
        <v>1</v>
      </c>
      <c r="G10" s="3">
        <f t="shared" si="2"/>
        <v>11.25</v>
      </c>
    </row>
    <row r="11" spans="1:7" ht="15.75" x14ac:dyDescent="0.3">
      <c r="A11" s="12">
        <v>44231</v>
      </c>
      <c r="B11" s="6">
        <v>4.8</v>
      </c>
      <c r="C11" s="6">
        <v>7.8</v>
      </c>
      <c r="D11" s="6">
        <v>5.7</v>
      </c>
      <c r="E11" s="3">
        <f t="shared" si="0"/>
        <v>6</v>
      </c>
      <c r="F11" s="2">
        <f t="shared" si="1"/>
        <v>1</v>
      </c>
      <c r="G11" s="3">
        <f t="shared" si="2"/>
        <v>14</v>
      </c>
    </row>
    <row r="12" spans="1:7" ht="15.75" x14ac:dyDescent="0.3">
      <c r="A12" s="12">
        <v>44232</v>
      </c>
      <c r="B12" s="6">
        <v>5.9</v>
      </c>
      <c r="C12" s="6">
        <v>7.5</v>
      </c>
      <c r="D12" s="6">
        <v>6.9</v>
      </c>
      <c r="E12" s="3">
        <f t="shared" si="0"/>
        <v>6.8000000000000007</v>
      </c>
      <c r="F12" s="2">
        <f t="shared" si="1"/>
        <v>1</v>
      </c>
      <c r="G12" s="3">
        <f t="shared" si="2"/>
        <v>13.2</v>
      </c>
    </row>
    <row r="13" spans="1:7" ht="15.75" x14ac:dyDescent="0.3">
      <c r="A13" s="12">
        <v>44233</v>
      </c>
      <c r="B13" s="6">
        <v>5.5</v>
      </c>
      <c r="C13" s="6">
        <v>5.2</v>
      </c>
      <c r="D13" s="6">
        <v>4.5999999999999996</v>
      </c>
      <c r="E13" s="3">
        <f t="shared" si="0"/>
        <v>4.9749999999999996</v>
      </c>
      <c r="F13" s="2">
        <f t="shared" si="1"/>
        <v>1</v>
      </c>
      <c r="G13" s="3">
        <f t="shared" si="2"/>
        <v>15.025</v>
      </c>
    </row>
    <row r="14" spans="1:7" ht="15.75" x14ac:dyDescent="0.3">
      <c r="A14" s="12">
        <v>44234</v>
      </c>
      <c r="B14" s="6">
        <v>6.7</v>
      </c>
      <c r="C14" s="6">
        <v>2.5</v>
      </c>
      <c r="D14" s="6">
        <v>1.8</v>
      </c>
      <c r="E14" s="3">
        <f t="shared" si="0"/>
        <v>3.2</v>
      </c>
      <c r="F14" s="2">
        <f t="shared" si="1"/>
        <v>1</v>
      </c>
      <c r="G14" s="3">
        <f t="shared" si="2"/>
        <v>16.8</v>
      </c>
    </row>
    <row r="15" spans="1:7" ht="15.75" x14ac:dyDescent="0.3">
      <c r="A15" s="12">
        <v>44235</v>
      </c>
      <c r="B15" s="6">
        <v>-1.6</v>
      </c>
      <c r="C15" s="6">
        <v>-1.4</v>
      </c>
      <c r="D15" s="6">
        <v>-2.8</v>
      </c>
      <c r="E15" s="3">
        <f t="shared" si="0"/>
        <v>-2.15</v>
      </c>
      <c r="F15" s="2">
        <f t="shared" si="1"/>
        <v>1</v>
      </c>
      <c r="G15" s="3">
        <f t="shared" si="2"/>
        <v>22.15</v>
      </c>
    </row>
    <row r="16" spans="1:7" ht="15.75" x14ac:dyDescent="0.3">
      <c r="A16" s="12">
        <v>44236</v>
      </c>
      <c r="B16" s="6">
        <v>-4.4000000000000004</v>
      </c>
      <c r="C16" s="6">
        <v>-4.9000000000000004</v>
      </c>
      <c r="D16" s="6">
        <v>-6.4</v>
      </c>
      <c r="E16" s="3">
        <f t="shared" si="0"/>
        <v>-5.5250000000000004</v>
      </c>
      <c r="F16" s="2">
        <f t="shared" si="1"/>
        <v>1</v>
      </c>
      <c r="G16" s="3">
        <f t="shared" si="2"/>
        <v>25.524999999999999</v>
      </c>
    </row>
    <row r="17" spans="1:7" ht="15.75" x14ac:dyDescent="0.3">
      <c r="A17" s="12">
        <v>44237</v>
      </c>
      <c r="B17" s="6">
        <v>-10.199999999999999</v>
      </c>
      <c r="C17" s="6">
        <v>-6.6</v>
      </c>
      <c r="D17" s="6">
        <v>-5.5</v>
      </c>
      <c r="E17" s="3">
        <f t="shared" si="0"/>
        <v>-6.9499999999999993</v>
      </c>
      <c r="F17" s="2">
        <f t="shared" si="1"/>
        <v>1</v>
      </c>
      <c r="G17" s="3">
        <f t="shared" si="2"/>
        <v>26.95</v>
      </c>
    </row>
    <row r="18" spans="1:7" ht="15.75" x14ac:dyDescent="0.3">
      <c r="A18" s="12">
        <v>44238</v>
      </c>
      <c r="B18" s="6">
        <v>-7.8</v>
      </c>
      <c r="C18" s="6">
        <v>-3.8</v>
      </c>
      <c r="D18" s="6">
        <v>-5.4</v>
      </c>
      <c r="E18" s="3">
        <f t="shared" si="0"/>
        <v>-5.6</v>
      </c>
      <c r="F18" s="2">
        <f t="shared" si="1"/>
        <v>1</v>
      </c>
      <c r="G18" s="3">
        <f t="shared" si="2"/>
        <v>25.6</v>
      </c>
    </row>
    <row r="19" spans="1:7" ht="15.75" x14ac:dyDescent="0.3">
      <c r="A19" s="12">
        <v>44239</v>
      </c>
      <c r="B19" s="6">
        <v>-9.1</v>
      </c>
      <c r="C19" s="6">
        <v>-4.2</v>
      </c>
      <c r="D19" s="6">
        <v>-5.9</v>
      </c>
      <c r="E19" s="3">
        <f t="shared" si="0"/>
        <v>-6.2750000000000004</v>
      </c>
      <c r="F19" s="2">
        <f t="shared" si="1"/>
        <v>1</v>
      </c>
      <c r="G19" s="3">
        <f t="shared" si="2"/>
        <v>26.274999999999999</v>
      </c>
    </row>
    <row r="20" spans="1:7" ht="15.75" x14ac:dyDescent="0.3">
      <c r="A20" s="12">
        <v>44240</v>
      </c>
      <c r="B20" s="6">
        <v>-9</v>
      </c>
      <c r="C20" s="6">
        <v>-2.9</v>
      </c>
      <c r="D20" s="6">
        <v>-5.2</v>
      </c>
      <c r="E20" s="3">
        <f t="shared" si="0"/>
        <v>-5.5750000000000002</v>
      </c>
      <c r="F20" s="2">
        <f t="shared" si="1"/>
        <v>1</v>
      </c>
      <c r="G20" s="3">
        <f t="shared" si="2"/>
        <v>25.574999999999999</v>
      </c>
    </row>
    <row r="21" spans="1:7" ht="15.75" x14ac:dyDescent="0.3">
      <c r="A21" s="12">
        <v>44241</v>
      </c>
      <c r="B21" s="6">
        <v>-8</v>
      </c>
      <c r="C21" s="6">
        <v>1.5</v>
      </c>
      <c r="D21" s="6">
        <v>-0.1</v>
      </c>
      <c r="E21" s="3">
        <f t="shared" si="0"/>
        <v>-1.6749999999999998</v>
      </c>
      <c r="F21" s="2">
        <f t="shared" si="1"/>
        <v>1</v>
      </c>
      <c r="G21" s="3">
        <f t="shared" si="2"/>
        <v>21.675000000000001</v>
      </c>
    </row>
    <row r="22" spans="1:7" ht="15.75" x14ac:dyDescent="0.3">
      <c r="A22" s="12">
        <v>44242</v>
      </c>
      <c r="B22" s="6">
        <v>-0.8</v>
      </c>
      <c r="C22" s="6">
        <v>2.4</v>
      </c>
      <c r="D22" s="6">
        <v>3.2</v>
      </c>
      <c r="E22" s="3">
        <f t="shared" si="0"/>
        <v>2</v>
      </c>
      <c r="F22" s="2">
        <f t="shared" si="1"/>
        <v>1</v>
      </c>
      <c r="G22" s="3">
        <f t="shared" si="2"/>
        <v>18</v>
      </c>
    </row>
    <row r="23" spans="1:7" ht="15.75" x14ac:dyDescent="0.3">
      <c r="A23" s="12">
        <v>44243</v>
      </c>
      <c r="B23" s="6">
        <v>2.7</v>
      </c>
      <c r="C23" s="6">
        <v>8.5</v>
      </c>
      <c r="D23" s="6">
        <v>7.3</v>
      </c>
      <c r="E23" s="3">
        <f t="shared" si="0"/>
        <v>6.45</v>
      </c>
      <c r="F23" s="2">
        <f t="shared" si="1"/>
        <v>1</v>
      </c>
      <c r="G23" s="3">
        <f t="shared" si="2"/>
        <v>13.55</v>
      </c>
    </row>
    <row r="24" spans="1:7" ht="15.75" x14ac:dyDescent="0.3">
      <c r="A24" s="12">
        <v>44244</v>
      </c>
      <c r="B24" s="6">
        <v>5.8</v>
      </c>
      <c r="C24" s="6">
        <v>7.4</v>
      </c>
      <c r="D24" s="6">
        <v>6.5</v>
      </c>
      <c r="E24" s="3">
        <f t="shared" si="0"/>
        <v>6.55</v>
      </c>
      <c r="F24" s="2">
        <f t="shared" si="1"/>
        <v>1</v>
      </c>
      <c r="G24" s="3">
        <f t="shared" si="2"/>
        <v>13.45</v>
      </c>
    </row>
    <row r="25" spans="1:7" ht="15.75" x14ac:dyDescent="0.3">
      <c r="A25" s="12">
        <v>44245</v>
      </c>
      <c r="B25" s="6">
        <v>2.6</v>
      </c>
      <c r="C25" s="6">
        <v>8.1</v>
      </c>
      <c r="D25" s="6">
        <v>8</v>
      </c>
      <c r="E25" s="3">
        <f t="shared" si="0"/>
        <v>6.6749999999999998</v>
      </c>
      <c r="F25" s="2">
        <f t="shared" si="1"/>
        <v>1</v>
      </c>
      <c r="G25" s="3">
        <f t="shared" si="2"/>
        <v>13.324999999999999</v>
      </c>
    </row>
    <row r="26" spans="1:7" ht="15.75" x14ac:dyDescent="0.3">
      <c r="A26" s="12">
        <v>44246</v>
      </c>
      <c r="B26" s="6">
        <v>3.4</v>
      </c>
      <c r="C26" s="6">
        <v>8.4</v>
      </c>
      <c r="D26" s="6">
        <v>8.5</v>
      </c>
      <c r="E26" s="3">
        <f t="shared" si="0"/>
        <v>7.2</v>
      </c>
      <c r="F26" s="2">
        <f t="shared" si="1"/>
        <v>1</v>
      </c>
      <c r="G26" s="3">
        <f t="shared" si="2"/>
        <v>12.8</v>
      </c>
    </row>
    <row r="27" spans="1:7" ht="15.75" x14ac:dyDescent="0.3">
      <c r="A27" s="12">
        <v>44247</v>
      </c>
      <c r="B27" s="6">
        <v>6.2</v>
      </c>
      <c r="C27" s="6">
        <v>13</v>
      </c>
      <c r="D27" s="6">
        <v>11.1</v>
      </c>
      <c r="E27" s="3">
        <f t="shared" si="0"/>
        <v>10.35</v>
      </c>
      <c r="F27" s="2">
        <f t="shared" si="1"/>
        <v>1</v>
      </c>
      <c r="G27" s="3">
        <f t="shared" si="2"/>
        <v>9.65</v>
      </c>
    </row>
    <row r="28" spans="1:7" ht="15.75" x14ac:dyDescent="0.3">
      <c r="A28" s="12">
        <v>44248</v>
      </c>
      <c r="B28" s="6">
        <v>6.3</v>
      </c>
      <c r="C28" s="6">
        <v>14.5</v>
      </c>
      <c r="D28" s="6">
        <v>12.2</v>
      </c>
      <c r="E28" s="3">
        <f t="shared" si="0"/>
        <v>11.3</v>
      </c>
      <c r="F28" s="2">
        <f t="shared" si="1"/>
        <v>1</v>
      </c>
      <c r="G28" s="3">
        <f t="shared" si="2"/>
        <v>8.6999999999999993</v>
      </c>
    </row>
    <row r="29" spans="1:7" ht="15.75" x14ac:dyDescent="0.3">
      <c r="A29" s="12">
        <v>44249</v>
      </c>
      <c r="B29" s="6">
        <v>7.4</v>
      </c>
      <c r="C29" s="6">
        <v>11.2</v>
      </c>
      <c r="D29" s="6">
        <v>8.3000000000000007</v>
      </c>
      <c r="E29" s="3">
        <f t="shared" si="0"/>
        <v>8.8000000000000007</v>
      </c>
      <c r="F29" s="2">
        <f t="shared" si="1"/>
        <v>1</v>
      </c>
      <c r="G29" s="3">
        <f t="shared" si="2"/>
        <v>11.2</v>
      </c>
    </row>
    <row r="30" spans="1:7" ht="15.75" x14ac:dyDescent="0.3">
      <c r="A30" s="12">
        <v>44250</v>
      </c>
      <c r="B30" s="6">
        <v>8.1999999999999993</v>
      </c>
      <c r="C30" s="6">
        <v>16.399999999999999</v>
      </c>
      <c r="D30" s="6">
        <v>13.6</v>
      </c>
      <c r="E30" s="3">
        <f t="shared" si="0"/>
        <v>12.95</v>
      </c>
      <c r="F30" s="2">
        <f t="shared" si="1"/>
        <v>1</v>
      </c>
      <c r="G30" s="3">
        <f t="shared" si="2"/>
        <v>7.0500000000000007</v>
      </c>
    </row>
    <row r="31" spans="1:7" ht="15.75" x14ac:dyDescent="0.3">
      <c r="A31" s="12">
        <v>44251</v>
      </c>
      <c r="B31" s="6">
        <v>7.6</v>
      </c>
      <c r="C31" s="6">
        <v>15.3</v>
      </c>
      <c r="D31" s="6">
        <v>11.9</v>
      </c>
      <c r="E31" s="3">
        <f t="shared" si="0"/>
        <v>11.674999999999999</v>
      </c>
      <c r="F31" s="2">
        <f t="shared" si="1"/>
        <v>1</v>
      </c>
      <c r="G31" s="3">
        <f t="shared" si="2"/>
        <v>8.3250000000000011</v>
      </c>
    </row>
    <row r="32" spans="1:7" ht="15.75" x14ac:dyDescent="0.3">
      <c r="A32" s="12">
        <v>44252</v>
      </c>
      <c r="B32" s="6">
        <v>7.3</v>
      </c>
      <c r="C32" s="6">
        <v>15.1</v>
      </c>
      <c r="D32" s="6">
        <v>11.3</v>
      </c>
      <c r="E32" s="3">
        <f t="shared" si="0"/>
        <v>11.25</v>
      </c>
      <c r="F32" s="2">
        <f t="shared" si="1"/>
        <v>1</v>
      </c>
      <c r="G32" s="3">
        <f t="shared" si="2"/>
        <v>8.75</v>
      </c>
    </row>
    <row r="33" spans="1:7" ht="15.75" x14ac:dyDescent="0.3">
      <c r="A33" s="12">
        <v>44253</v>
      </c>
      <c r="B33" s="6">
        <v>8.5</v>
      </c>
      <c r="C33" s="6">
        <v>4.0999999999999996</v>
      </c>
      <c r="D33" s="6">
        <v>5.5</v>
      </c>
      <c r="E33" s="3">
        <f t="shared" si="0"/>
        <v>5.9</v>
      </c>
      <c r="F33" s="2">
        <f t="shared" si="1"/>
        <v>1</v>
      </c>
      <c r="G33" s="3">
        <f t="shared" si="2"/>
        <v>14.1</v>
      </c>
    </row>
    <row r="34" spans="1:7" ht="15.75" x14ac:dyDescent="0.3">
      <c r="A34" s="12">
        <v>44254</v>
      </c>
      <c r="B34" s="6">
        <v>0.8</v>
      </c>
      <c r="C34" s="6">
        <v>6.4</v>
      </c>
      <c r="D34" s="6">
        <v>4.2</v>
      </c>
      <c r="E34" s="3">
        <f>(B34+C34+D34+D34)/4</f>
        <v>3.9000000000000004</v>
      </c>
      <c r="F34" s="2">
        <f t="shared" si="1"/>
        <v>1</v>
      </c>
      <c r="G34" s="3">
        <f>IF(F34=0,0,20-E34)</f>
        <v>16.100000000000001</v>
      </c>
    </row>
    <row r="35" spans="1:7" ht="16.5" thickBot="1" x14ac:dyDescent="0.35">
      <c r="A35" s="12">
        <v>44255</v>
      </c>
      <c r="B35" s="6">
        <v>1.7</v>
      </c>
      <c r="C35" s="6">
        <v>8</v>
      </c>
      <c r="D35" s="6">
        <v>4.5999999999999996</v>
      </c>
      <c r="E35" s="3">
        <f t="shared" si="0"/>
        <v>4.7249999999999996</v>
      </c>
      <c r="F35" s="2">
        <f t="shared" si="1"/>
        <v>1</v>
      </c>
      <c r="G35" s="3">
        <f t="shared" si="2"/>
        <v>15.275</v>
      </c>
    </row>
    <row r="36" spans="1:7" ht="16.5" thickTop="1" x14ac:dyDescent="0.3">
      <c r="A36" s="14"/>
      <c r="B36" s="8"/>
      <c r="C36" s="8"/>
      <c r="D36" s="8"/>
      <c r="E36" s="11"/>
      <c r="F36" s="10"/>
      <c r="G36" s="11"/>
    </row>
    <row r="37" spans="1:7" ht="15.75" x14ac:dyDescent="0.3">
      <c r="A37" s="1"/>
      <c r="B37" s="13">
        <f>SUM(B8:B35)/29</f>
        <v>1.9</v>
      </c>
      <c r="C37" s="13">
        <f>SUM(C8:C35)/29</f>
        <v>5.679310344827587</v>
      </c>
      <c r="D37" s="13">
        <f>SUM(D8:D35)/29</f>
        <v>4.3620689655172411</v>
      </c>
      <c r="E37" s="3">
        <f>(B37+C37+D37+D37)/4</f>
        <v>4.0758620689655176</v>
      </c>
      <c r="F37" s="2">
        <f>SUM(F8:F35)</f>
        <v>28</v>
      </c>
      <c r="G37" s="3">
        <f>SUM(G8:G35)</f>
        <v>441.79999999999995</v>
      </c>
    </row>
    <row r="38" spans="1:7" ht="15.75" x14ac:dyDescent="0.3">
      <c r="A38" s="1"/>
      <c r="B38" s="2"/>
      <c r="C38" s="2"/>
      <c r="D38" s="2"/>
      <c r="E38" s="3"/>
      <c r="F38" s="2"/>
      <c r="G38" s="3"/>
    </row>
    <row r="39" spans="1:7" ht="15.75" x14ac:dyDescent="0.3">
      <c r="A39" s="1"/>
      <c r="B39" s="2"/>
      <c r="C39" s="15" t="s">
        <v>8</v>
      </c>
      <c r="D39" s="2"/>
      <c r="E39" s="3">
        <f>G37</f>
        <v>441.79999999999995</v>
      </c>
      <c r="F39" s="2"/>
      <c r="G39" s="3"/>
    </row>
    <row r="40" spans="1:7" ht="15.75" x14ac:dyDescent="0.3">
      <c r="A40" s="1"/>
      <c r="B40" s="2"/>
      <c r="C40" s="15" t="s">
        <v>9</v>
      </c>
      <c r="D40" s="2"/>
      <c r="E40" s="3">
        <f>IF(F37=0,0,G37/F37)</f>
        <v>15.778571428571427</v>
      </c>
      <c r="F40" s="2"/>
      <c r="G40" s="3"/>
    </row>
    <row r="41" spans="1:7" ht="15.75" x14ac:dyDescent="0.3">
      <c r="A41" s="1"/>
      <c r="B41" s="2"/>
      <c r="C41" s="15" t="s">
        <v>10</v>
      </c>
      <c r="D41" s="2"/>
      <c r="E41" s="20">
        <f>F37</f>
        <v>28</v>
      </c>
      <c r="F41" s="2"/>
      <c r="G41" s="3"/>
    </row>
    <row r="42" spans="1:7" ht="15.75" x14ac:dyDescent="0.3">
      <c r="A42" s="1"/>
      <c r="B42" s="2"/>
      <c r="C42" s="15" t="s">
        <v>11</v>
      </c>
      <c r="D42" s="2"/>
      <c r="E42" s="3">
        <f>20-E40</f>
        <v>4.2214285714285733</v>
      </c>
      <c r="F42" s="2"/>
      <c r="G42" s="3"/>
    </row>
    <row r="43" spans="1:7" x14ac:dyDescent="0.25">
      <c r="B43" s="18"/>
      <c r="C43" s="18"/>
      <c r="D43" s="18"/>
      <c r="E43" s="19"/>
      <c r="F43" s="18"/>
      <c r="G43" s="19"/>
    </row>
    <row r="45" spans="1:7" x14ac:dyDescent="0.25">
      <c r="B45" s="18"/>
      <c r="C45" s="18"/>
      <c r="D45" s="18"/>
      <c r="E45" s="19"/>
      <c r="F45" s="18"/>
      <c r="G45" s="19"/>
    </row>
    <row r="46" spans="1:7" x14ac:dyDescent="0.25">
      <c r="A46" s="21"/>
      <c r="B46" s="21"/>
      <c r="C46" s="21"/>
      <c r="D46" s="21"/>
      <c r="E46" s="22"/>
      <c r="F46" s="21"/>
      <c r="G46" s="22"/>
    </row>
    <row r="47" spans="1:7" x14ac:dyDescent="0.25">
      <c r="B47" s="18"/>
      <c r="C47" s="18"/>
      <c r="D47" s="18"/>
      <c r="E47" s="19"/>
      <c r="F47" s="18"/>
      <c r="G47" s="19"/>
    </row>
    <row r="48" spans="1:7" x14ac:dyDescent="0.25">
      <c r="B48" s="18"/>
      <c r="C48" s="18"/>
      <c r="D48" s="18"/>
      <c r="E48" s="19"/>
      <c r="F48" s="18"/>
      <c r="G48" s="19"/>
    </row>
    <row r="49" spans="2:7" x14ac:dyDescent="0.25">
      <c r="B49" s="18"/>
      <c r="C49" s="18"/>
      <c r="D49" s="18"/>
      <c r="E49" s="19"/>
      <c r="F49" s="18"/>
      <c r="G49" s="19"/>
    </row>
    <row r="50" spans="2:7" x14ac:dyDescent="0.25">
      <c r="B50" s="18"/>
      <c r="C50" s="18"/>
      <c r="D50" s="18"/>
      <c r="E50" s="19"/>
      <c r="F50" s="18"/>
      <c r="G50" s="19"/>
    </row>
    <row r="51" spans="2:7" x14ac:dyDescent="0.25">
      <c r="B51" s="18"/>
      <c r="C51" s="18"/>
      <c r="D51" s="18"/>
      <c r="E51" s="19"/>
      <c r="F51" s="18"/>
      <c r="G51" s="19"/>
    </row>
    <row r="52" spans="2:7" x14ac:dyDescent="0.25">
      <c r="B52" s="18"/>
      <c r="C52" s="18"/>
      <c r="D52" s="18"/>
      <c r="E52" s="19"/>
      <c r="F52" s="18"/>
      <c r="G52" s="19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zoomScaleNormal="100" workbookViewId="0">
      <selection activeCell="O34" sqref="O34"/>
    </sheetView>
  </sheetViews>
  <sheetFormatPr baseColWidth="10" defaultColWidth="10.7109375" defaultRowHeight="13.5" x14ac:dyDescent="0.25"/>
  <cols>
    <col min="1" max="7" width="11.42578125" style="17"/>
  </cols>
  <sheetData>
    <row r="1" spans="1:7" ht="15.75" x14ac:dyDescent="0.3">
      <c r="A1" s="1"/>
      <c r="B1" s="2"/>
      <c r="C1" s="2"/>
      <c r="D1" s="2"/>
      <c r="E1" s="3"/>
      <c r="F1" s="2"/>
      <c r="G1" s="3"/>
    </row>
    <row r="2" spans="1:7" s="24" customFormat="1" ht="15.75" x14ac:dyDescent="0.3">
      <c r="A2" s="23" t="s">
        <v>16</v>
      </c>
      <c r="B2" s="23"/>
      <c r="C2" s="23"/>
      <c r="D2" s="23"/>
      <c r="E2" s="23"/>
      <c r="F2" s="23"/>
      <c r="G2" s="23"/>
    </row>
    <row r="3" spans="1:7" ht="15.75" x14ac:dyDescent="0.3">
      <c r="A3" s="1"/>
      <c r="B3" s="2"/>
      <c r="C3" s="2"/>
      <c r="D3" s="2"/>
      <c r="E3" s="3"/>
      <c r="F3" s="2"/>
      <c r="G3" s="3"/>
    </row>
    <row r="4" spans="1:7" ht="15.75" x14ac:dyDescent="0.3">
      <c r="A4" s="4" t="s">
        <v>0</v>
      </c>
      <c r="B4" s="4"/>
      <c r="C4" s="4"/>
      <c r="D4" s="4"/>
      <c r="E4" s="5"/>
      <c r="F4" s="4"/>
      <c r="G4" s="5"/>
    </row>
    <row r="5" spans="1:7" ht="15.75" x14ac:dyDescent="0.3">
      <c r="A5" s="1"/>
      <c r="B5" s="2"/>
      <c r="C5" s="2"/>
      <c r="D5" s="2"/>
      <c r="E5" s="3"/>
      <c r="F5" s="2"/>
      <c r="G5" s="3"/>
    </row>
    <row r="6" spans="1:7" ht="16.5" thickBot="1" x14ac:dyDescent="0.35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7" ht="16.5" thickTop="1" x14ac:dyDescent="0.3">
      <c r="A7" s="8"/>
      <c r="B7" s="8"/>
      <c r="C7" s="8"/>
      <c r="D7" s="8"/>
      <c r="E7" s="11"/>
      <c r="F7" s="10"/>
      <c r="G7" s="11"/>
    </row>
    <row r="8" spans="1:7" ht="15.75" x14ac:dyDescent="0.3">
      <c r="A8" s="12">
        <v>44256</v>
      </c>
      <c r="B8" s="6">
        <v>0.6</v>
      </c>
      <c r="C8" s="6">
        <v>11.1</v>
      </c>
      <c r="D8" s="6">
        <v>7.5</v>
      </c>
      <c r="E8" s="3">
        <f t="shared" ref="E8:E38" si="0">(B8+C8+D8+D8)/4</f>
        <v>6.6749999999999998</v>
      </c>
      <c r="F8" s="2">
        <f t="shared" ref="F8:F38" si="1">IF(E8&gt;14.99,0,1)</f>
        <v>1</v>
      </c>
      <c r="G8" s="3">
        <f t="shared" ref="G8:G38" si="2">IF(F8=0,0,20-E8)</f>
        <v>13.324999999999999</v>
      </c>
    </row>
    <row r="9" spans="1:7" ht="15.75" x14ac:dyDescent="0.3">
      <c r="A9" s="12">
        <v>44257</v>
      </c>
      <c r="B9" s="6">
        <v>3.3</v>
      </c>
      <c r="C9" s="6">
        <v>12.8</v>
      </c>
      <c r="D9" s="6">
        <v>10.6</v>
      </c>
      <c r="E9" s="3">
        <f t="shared" si="0"/>
        <v>9.3250000000000011</v>
      </c>
      <c r="F9" s="2">
        <f t="shared" si="1"/>
        <v>1</v>
      </c>
      <c r="G9" s="3">
        <f t="shared" si="2"/>
        <v>10.674999999999999</v>
      </c>
    </row>
    <row r="10" spans="1:7" ht="15.75" x14ac:dyDescent="0.3">
      <c r="A10" s="12">
        <v>44258</v>
      </c>
      <c r="B10" s="6">
        <v>5.4</v>
      </c>
      <c r="C10" s="6">
        <v>13.9</v>
      </c>
      <c r="D10" s="6">
        <v>9.6999999999999993</v>
      </c>
      <c r="E10" s="3">
        <f t="shared" si="0"/>
        <v>9.6750000000000007</v>
      </c>
      <c r="F10" s="2">
        <f t="shared" si="1"/>
        <v>1</v>
      </c>
      <c r="G10" s="3">
        <f t="shared" si="2"/>
        <v>10.324999999999999</v>
      </c>
    </row>
    <row r="11" spans="1:7" ht="15.75" x14ac:dyDescent="0.3">
      <c r="A11" s="12">
        <v>44259</v>
      </c>
      <c r="B11" s="6">
        <v>5.0999999999999996</v>
      </c>
      <c r="C11" s="6">
        <v>9.1999999999999993</v>
      </c>
      <c r="D11" s="6">
        <v>4.9000000000000004</v>
      </c>
      <c r="E11" s="3">
        <f t="shared" si="0"/>
        <v>6.0250000000000004</v>
      </c>
      <c r="F11" s="2">
        <f t="shared" si="1"/>
        <v>1</v>
      </c>
      <c r="G11" s="3">
        <f t="shared" si="2"/>
        <v>13.975</v>
      </c>
    </row>
    <row r="12" spans="1:7" ht="15.75" x14ac:dyDescent="0.3">
      <c r="A12" s="12">
        <v>44260</v>
      </c>
      <c r="B12" s="6">
        <v>1.8</v>
      </c>
      <c r="C12" s="6">
        <v>3.1</v>
      </c>
      <c r="D12" s="6">
        <v>2.1</v>
      </c>
      <c r="E12" s="3">
        <f t="shared" si="0"/>
        <v>2.2749999999999999</v>
      </c>
      <c r="F12" s="2">
        <f t="shared" si="1"/>
        <v>1</v>
      </c>
      <c r="G12" s="3">
        <f t="shared" si="2"/>
        <v>17.725000000000001</v>
      </c>
    </row>
    <row r="13" spans="1:7" ht="15.75" x14ac:dyDescent="0.3">
      <c r="A13" s="12">
        <v>44261</v>
      </c>
      <c r="B13" s="6">
        <v>-3</v>
      </c>
      <c r="C13" s="6">
        <v>4.5999999999999996</v>
      </c>
      <c r="D13" s="6">
        <v>0.9</v>
      </c>
      <c r="E13" s="3">
        <f t="shared" si="0"/>
        <v>0.84999999999999987</v>
      </c>
      <c r="F13" s="2">
        <f t="shared" si="1"/>
        <v>1</v>
      </c>
      <c r="G13" s="3">
        <f t="shared" si="2"/>
        <v>19.149999999999999</v>
      </c>
    </row>
    <row r="14" spans="1:7" ht="15.75" x14ac:dyDescent="0.3">
      <c r="A14" s="12">
        <v>44262</v>
      </c>
      <c r="B14" s="6">
        <v>-3</v>
      </c>
      <c r="C14" s="6">
        <v>5.8</v>
      </c>
      <c r="D14" s="6">
        <v>3</v>
      </c>
      <c r="E14" s="3">
        <f t="shared" si="0"/>
        <v>2.2000000000000002</v>
      </c>
      <c r="F14" s="2">
        <f t="shared" si="1"/>
        <v>1</v>
      </c>
      <c r="G14" s="3">
        <f t="shared" si="2"/>
        <v>17.8</v>
      </c>
    </row>
    <row r="15" spans="1:7" ht="15.75" x14ac:dyDescent="0.3">
      <c r="A15" s="12">
        <v>44263</v>
      </c>
      <c r="B15" s="6">
        <v>-2.2000000000000002</v>
      </c>
      <c r="C15" s="6">
        <v>4.5999999999999996</v>
      </c>
      <c r="D15" s="6">
        <v>2.6</v>
      </c>
      <c r="E15" s="3">
        <f t="shared" si="0"/>
        <v>1.9</v>
      </c>
      <c r="F15" s="2">
        <f t="shared" si="1"/>
        <v>1</v>
      </c>
      <c r="G15" s="3">
        <f t="shared" si="2"/>
        <v>18.100000000000001</v>
      </c>
    </row>
    <row r="16" spans="1:7" ht="15.75" x14ac:dyDescent="0.3">
      <c r="A16" s="12">
        <v>44264</v>
      </c>
      <c r="B16" s="6">
        <v>1.3</v>
      </c>
      <c r="C16" s="6">
        <v>3.7</v>
      </c>
      <c r="D16" s="6">
        <v>3.6</v>
      </c>
      <c r="E16" s="3">
        <f t="shared" si="0"/>
        <v>3.05</v>
      </c>
      <c r="F16" s="2">
        <f t="shared" si="1"/>
        <v>1</v>
      </c>
      <c r="G16" s="3">
        <f t="shared" si="2"/>
        <v>16.95</v>
      </c>
    </row>
    <row r="17" spans="1:7" ht="15.75" x14ac:dyDescent="0.3">
      <c r="A17" s="12">
        <v>44265</v>
      </c>
      <c r="B17" s="6">
        <v>2.2000000000000002</v>
      </c>
      <c r="C17" s="6">
        <v>8.4</v>
      </c>
      <c r="D17" s="6">
        <v>7.4</v>
      </c>
      <c r="E17" s="3">
        <f t="shared" si="0"/>
        <v>6.35</v>
      </c>
      <c r="F17" s="2">
        <f t="shared" si="1"/>
        <v>1</v>
      </c>
      <c r="G17" s="3">
        <f t="shared" si="2"/>
        <v>13.65</v>
      </c>
    </row>
    <row r="18" spans="1:7" ht="15.75" x14ac:dyDescent="0.3">
      <c r="A18" s="12">
        <v>44266</v>
      </c>
      <c r="B18" s="6">
        <v>5.5</v>
      </c>
      <c r="C18" s="6">
        <v>11.6</v>
      </c>
      <c r="D18" s="6">
        <v>6.2</v>
      </c>
      <c r="E18" s="3">
        <f t="shared" si="0"/>
        <v>7.375</v>
      </c>
      <c r="F18" s="2">
        <f t="shared" si="1"/>
        <v>1</v>
      </c>
      <c r="G18" s="3">
        <f t="shared" si="2"/>
        <v>12.625</v>
      </c>
    </row>
    <row r="19" spans="1:7" ht="15.75" x14ac:dyDescent="0.3">
      <c r="A19" s="12">
        <v>44267</v>
      </c>
      <c r="B19" s="6">
        <v>3.8</v>
      </c>
      <c r="C19" s="6">
        <v>7.1</v>
      </c>
      <c r="D19" s="6">
        <v>3</v>
      </c>
      <c r="E19" s="3">
        <f t="shared" si="0"/>
        <v>4.2249999999999996</v>
      </c>
      <c r="F19" s="2">
        <f t="shared" si="1"/>
        <v>1</v>
      </c>
      <c r="G19" s="3">
        <f t="shared" si="2"/>
        <v>15.775</v>
      </c>
    </row>
    <row r="20" spans="1:7" ht="15.75" x14ac:dyDescent="0.3">
      <c r="A20" s="12">
        <v>44268</v>
      </c>
      <c r="B20" s="6">
        <v>6</v>
      </c>
      <c r="C20" s="6">
        <v>4.8</v>
      </c>
      <c r="D20" s="6">
        <v>5.0999999999999996</v>
      </c>
      <c r="E20" s="3">
        <f t="shared" si="0"/>
        <v>5.25</v>
      </c>
      <c r="F20" s="2">
        <f t="shared" si="1"/>
        <v>1</v>
      </c>
      <c r="G20" s="3">
        <f t="shared" si="2"/>
        <v>14.75</v>
      </c>
    </row>
    <row r="21" spans="1:7" ht="15.75" x14ac:dyDescent="0.3">
      <c r="A21" s="12">
        <v>44269</v>
      </c>
      <c r="B21" s="6">
        <v>1.5</v>
      </c>
      <c r="C21" s="6">
        <v>4.5</v>
      </c>
      <c r="D21" s="6">
        <v>3</v>
      </c>
      <c r="E21" s="3">
        <f t="shared" si="0"/>
        <v>3</v>
      </c>
      <c r="F21" s="2">
        <f t="shared" si="1"/>
        <v>1</v>
      </c>
      <c r="G21" s="3">
        <f t="shared" si="2"/>
        <v>17</v>
      </c>
    </row>
    <row r="22" spans="1:7" ht="15.75" x14ac:dyDescent="0.3">
      <c r="A22" s="12">
        <v>44270</v>
      </c>
      <c r="B22" s="6">
        <v>3.7</v>
      </c>
      <c r="C22" s="6">
        <v>7.1</v>
      </c>
      <c r="D22" s="6">
        <v>3.7</v>
      </c>
      <c r="E22" s="3">
        <f t="shared" si="0"/>
        <v>4.55</v>
      </c>
      <c r="F22" s="2">
        <f t="shared" si="1"/>
        <v>1</v>
      </c>
      <c r="G22" s="3">
        <f t="shared" si="2"/>
        <v>15.45</v>
      </c>
    </row>
    <row r="23" spans="1:7" ht="15.75" x14ac:dyDescent="0.3">
      <c r="A23" s="12">
        <v>44271</v>
      </c>
      <c r="B23" s="6">
        <v>1.8</v>
      </c>
      <c r="C23" s="6">
        <v>5.2</v>
      </c>
      <c r="D23" s="6">
        <v>3</v>
      </c>
      <c r="E23" s="3">
        <f t="shared" si="0"/>
        <v>3.25</v>
      </c>
      <c r="F23" s="2">
        <f t="shared" si="1"/>
        <v>1</v>
      </c>
      <c r="G23" s="3">
        <f t="shared" si="2"/>
        <v>16.75</v>
      </c>
    </row>
    <row r="24" spans="1:7" ht="15.75" x14ac:dyDescent="0.3">
      <c r="A24" s="12">
        <v>44272</v>
      </c>
      <c r="B24" s="6">
        <v>1.8</v>
      </c>
      <c r="C24" s="6">
        <v>5.4</v>
      </c>
      <c r="D24" s="6">
        <v>3.1</v>
      </c>
      <c r="E24" s="3">
        <f t="shared" si="0"/>
        <v>3.35</v>
      </c>
      <c r="F24" s="2">
        <f t="shared" si="1"/>
        <v>1</v>
      </c>
      <c r="G24" s="3">
        <f t="shared" si="2"/>
        <v>16.649999999999999</v>
      </c>
    </row>
    <row r="25" spans="1:7" ht="15.75" x14ac:dyDescent="0.3">
      <c r="A25" s="12">
        <v>44273</v>
      </c>
      <c r="B25" s="6">
        <v>-1.5</v>
      </c>
      <c r="C25" s="6">
        <v>5.5</v>
      </c>
      <c r="D25" s="6">
        <v>4</v>
      </c>
      <c r="E25" s="3">
        <f t="shared" si="0"/>
        <v>3</v>
      </c>
      <c r="F25" s="2">
        <f t="shared" si="1"/>
        <v>1</v>
      </c>
      <c r="G25" s="3">
        <f t="shared" si="2"/>
        <v>17</v>
      </c>
    </row>
    <row r="26" spans="1:7" ht="15.75" x14ac:dyDescent="0.3">
      <c r="A26" s="12">
        <v>44274</v>
      </c>
      <c r="B26" s="6">
        <v>0.9</v>
      </c>
      <c r="C26" s="6">
        <v>3.3</v>
      </c>
      <c r="D26" s="6">
        <v>2</v>
      </c>
      <c r="E26" s="3">
        <f t="shared" si="0"/>
        <v>2.0499999999999998</v>
      </c>
      <c r="F26" s="2">
        <f t="shared" si="1"/>
        <v>1</v>
      </c>
      <c r="G26" s="3">
        <f t="shared" si="2"/>
        <v>17.95</v>
      </c>
    </row>
    <row r="27" spans="1:7" ht="15.75" x14ac:dyDescent="0.3">
      <c r="A27" s="12">
        <v>44275</v>
      </c>
      <c r="B27" s="6">
        <v>-0.8</v>
      </c>
      <c r="C27" s="6">
        <v>4.5999999999999996</v>
      </c>
      <c r="D27" s="6">
        <v>5.3</v>
      </c>
      <c r="E27" s="3">
        <f t="shared" si="0"/>
        <v>3.5999999999999996</v>
      </c>
      <c r="F27" s="2">
        <f t="shared" si="1"/>
        <v>1</v>
      </c>
      <c r="G27" s="3">
        <f t="shared" si="2"/>
        <v>16.399999999999999</v>
      </c>
    </row>
    <row r="28" spans="1:7" ht="15.75" x14ac:dyDescent="0.3">
      <c r="A28" s="12">
        <v>44276</v>
      </c>
      <c r="B28" s="6">
        <v>2</v>
      </c>
      <c r="C28" s="6">
        <v>6.5</v>
      </c>
      <c r="D28" s="6">
        <v>4.5999999999999996</v>
      </c>
      <c r="E28" s="3">
        <f t="shared" si="0"/>
        <v>4.4249999999999998</v>
      </c>
      <c r="F28" s="2">
        <f t="shared" si="1"/>
        <v>1</v>
      </c>
      <c r="G28" s="3">
        <f t="shared" si="2"/>
        <v>15.574999999999999</v>
      </c>
    </row>
    <row r="29" spans="1:7" ht="15.75" x14ac:dyDescent="0.3">
      <c r="A29" s="12">
        <v>44277</v>
      </c>
      <c r="B29" s="6">
        <v>1.5</v>
      </c>
      <c r="C29" s="6">
        <v>6</v>
      </c>
      <c r="D29" s="6">
        <v>4.8</v>
      </c>
      <c r="E29" s="3">
        <f t="shared" si="0"/>
        <v>4.2750000000000004</v>
      </c>
      <c r="F29" s="2">
        <f t="shared" si="1"/>
        <v>1</v>
      </c>
      <c r="G29" s="3">
        <f t="shared" si="2"/>
        <v>15.725</v>
      </c>
    </row>
    <row r="30" spans="1:7" ht="15.75" x14ac:dyDescent="0.3">
      <c r="A30" s="12">
        <v>44278</v>
      </c>
      <c r="B30" s="6">
        <v>2.9</v>
      </c>
      <c r="C30" s="6">
        <v>8.6</v>
      </c>
      <c r="D30" s="6">
        <v>6.5</v>
      </c>
      <c r="E30" s="3">
        <f t="shared" si="0"/>
        <v>6.125</v>
      </c>
      <c r="F30" s="2">
        <f t="shared" si="1"/>
        <v>1</v>
      </c>
      <c r="G30" s="3">
        <f t="shared" si="2"/>
        <v>13.875</v>
      </c>
    </row>
    <row r="31" spans="1:7" ht="15.75" x14ac:dyDescent="0.3">
      <c r="A31" s="12">
        <v>44279</v>
      </c>
      <c r="B31" s="6">
        <v>1.1000000000000001</v>
      </c>
      <c r="C31" s="6">
        <v>12.6</v>
      </c>
      <c r="D31" s="6">
        <v>9.9</v>
      </c>
      <c r="E31" s="3">
        <f t="shared" si="0"/>
        <v>8.375</v>
      </c>
      <c r="F31" s="2">
        <f t="shared" si="1"/>
        <v>1</v>
      </c>
      <c r="G31" s="3">
        <f t="shared" si="2"/>
        <v>11.625</v>
      </c>
    </row>
    <row r="32" spans="1:7" ht="15.75" x14ac:dyDescent="0.3">
      <c r="A32" s="12">
        <v>44280</v>
      </c>
      <c r="B32" s="6">
        <v>3.4</v>
      </c>
      <c r="C32" s="6">
        <v>10</v>
      </c>
      <c r="D32" s="6">
        <v>7.9</v>
      </c>
      <c r="E32" s="3">
        <f t="shared" si="0"/>
        <v>7.3000000000000007</v>
      </c>
      <c r="F32" s="2">
        <f t="shared" si="1"/>
        <v>1</v>
      </c>
      <c r="G32" s="3">
        <f t="shared" si="2"/>
        <v>12.7</v>
      </c>
    </row>
    <row r="33" spans="1:7" ht="15.75" x14ac:dyDescent="0.3">
      <c r="A33" s="12">
        <v>44281</v>
      </c>
      <c r="B33" s="6">
        <v>2.9</v>
      </c>
      <c r="C33" s="6">
        <v>12.1</v>
      </c>
      <c r="D33" s="6">
        <v>9.4</v>
      </c>
      <c r="E33" s="3">
        <f t="shared" si="0"/>
        <v>8.4499999999999993</v>
      </c>
      <c r="F33" s="2">
        <f t="shared" si="1"/>
        <v>1</v>
      </c>
      <c r="G33" s="3">
        <f t="shared" si="2"/>
        <v>11.55</v>
      </c>
    </row>
    <row r="34" spans="1:7" ht="15.75" x14ac:dyDescent="0.3">
      <c r="A34" s="12">
        <v>44282</v>
      </c>
      <c r="B34" s="6">
        <v>3.3</v>
      </c>
      <c r="C34" s="6">
        <v>6</v>
      </c>
      <c r="D34" s="6">
        <v>5.5</v>
      </c>
      <c r="E34" s="3">
        <f t="shared" si="0"/>
        <v>5.0750000000000002</v>
      </c>
      <c r="F34" s="2">
        <f t="shared" si="1"/>
        <v>1</v>
      </c>
      <c r="G34" s="3">
        <f t="shared" si="2"/>
        <v>14.925000000000001</v>
      </c>
    </row>
    <row r="35" spans="1:7" ht="15.75" x14ac:dyDescent="0.3">
      <c r="A35" s="12">
        <v>44283</v>
      </c>
      <c r="B35" s="6">
        <v>2.4</v>
      </c>
      <c r="C35" s="6">
        <v>11.3</v>
      </c>
      <c r="D35" s="6">
        <v>10.5</v>
      </c>
      <c r="E35" s="3">
        <f t="shared" si="0"/>
        <v>8.6750000000000007</v>
      </c>
      <c r="F35" s="2">
        <f t="shared" si="1"/>
        <v>1</v>
      </c>
      <c r="G35" s="3">
        <f t="shared" si="2"/>
        <v>11.324999999999999</v>
      </c>
    </row>
    <row r="36" spans="1:7" ht="15.75" x14ac:dyDescent="0.3">
      <c r="A36" s="12">
        <v>44284</v>
      </c>
      <c r="B36" s="6">
        <v>4.8</v>
      </c>
      <c r="C36" s="6">
        <v>15.6</v>
      </c>
      <c r="D36" s="6">
        <v>16.100000000000001</v>
      </c>
      <c r="E36" s="3">
        <f t="shared" si="0"/>
        <v>13.15</v>
      </c>
      <c r="F36" s="2">
        <f t="shared" si="1"/>
        <v>1</v>
      </c>
      <c r="G36" s="3">
        <f t="shared" si="2"/>
        <v>6.85</v>
      </c>
    </row>
    <row r="37" spans="1:7" ht="15.75" x14ac:dyDescent="0.3">
      <c r="A37" s="12">
        <v>44285</v>
      </c>
      <c r="B37" s="6">
        <v>8.1</v>
      </c>
      <c r="C37" s="6">
        <v>18.7</v>
      </c>
      <c r="D37" s="6">
        <v>18</v>
      </c>
      <c r="E37" s="3">
        <f t="shared" si="0"/>
        <v>15.7</v>
      </c>
      <c r="F37" s="2">
        <f t="shared" si="1"/>
        <v>0</v>
      </c>
      <c r="G37" s="3">
        <f t="shared" si="2"/>
        <v>0</v>
      </c>
    </row>
    <row r="38" spans="1:7" ht="16.5" thickBot="1" x14ac:dyDescent="0.35">
      <c r="A38" s="12">
        <v>44286</v>
      </c>
      <c r="B38" s="6">
        <v>9.5</v>
      </c>
      <c r="C38" s="6">
        <v>20.100000000000001</v>
      </c>
      <c r="D38" s="6">
        <v>18.899999999999999</v>
      </c>
      <c r="E38" s="3">
        <f t="shared" si="0"/>
        <v>16.850000000000001</v>
      </c>
      <c r="F38" s="2">
        <f t="shared" si="1"/>
        <v>0</v>
      </c>
      <c r="G38" s="3">
        <f t="shared" si="2"/>
        <v>0</v>
      </c>
    </row>
    <row r="39" spans="1:7" ht="16.5" thickTop="1" x14ac:dyDescent="0.3">
      <c r="A39" s="14"/>
      <c r="B39" s="8"/>
      <c r="C39" s="8"/>
      <c r="D39" s="8"/>
      <c r="E39" s="11"/>
      <c r="F39" s="10"/>
      <c r="G39" s="11"/>
    </row>
    <row r="40" spans="1:7" ht="15.75" x14ac:dyDescent="0.3">
      <c r="A40" s="1"/>
      <c r="B40" s="13">
        <f>SUM(B8:B38)/31</f>
        <v>2.4548387096774187</v>
      </c>
      <c r="C40" s="13">
        <f>SUM(C8:C38)/31</f>
        <v>8.509677419354837</v>
      </c>
      <c r="D40" s="13">
        <f>SUM(D8:D38)/31</f>
        <v>6.5419354838709678</v>
      </c>
      <c r="E40" s="3">
        <f>(B40+C40+D40+D40)/4</f>
        <v>6.012096774193548</v>
      </c>
      <c r="F40" s="2">
        <f>SUM(F8:F38)</f>
        <v>29</v>
      </c>
      <c r="G40" s="3">
        <f>SUM(G8:G38)</f>
        <v>426.17500000000001</v>
      </c>
    </row>
    <row r="41" spans="1:7" ht="15.75" x14ac:dyDescent="0.3">
      <c r="A41" s="1"/>
      <c r="B41" s="2"/>
      <c r="C41" s="2"/>
      <c r="D41" s="2"/>
      <c r="E41" s="3"/>
      <c r="F41" s="2"/>
      <c r="G41" s="3"/>
    </row>
    <row r="42" spans="1:7" ht="15.75" x14ac:dyDescent="0.3">
      <c r="A42" s="1"/>
      <c r="B42" s="2"/>
      <c r="C42" s="15" t="s">
        <v>8</v>
      </c>
      <c r="D42" s="2"/>
      <c r="E42" s="3">
        <f>G40</f>
        <v>426.17500000000001</v>
      </c>
      <c r="F42" s="2"/>
      <c r="G42" s="3"/>
    </row>
    <row r="43" spans="1:7" ht="15.75" x14ac:dyDescent="0.3">
      <c r="A43" s="1"/>
      <c r="B43" s="2"/>
      <c r="C43" s="15" t="s">
        <v>9</v>
      </c>
      <c r="D43" s="2"/>
      <c r="E43" s="3">
        <f>IF(F40=0,0,G40/F40)</f>
        <v>14.695689655172414</v>
      </c>
      <c r="F43" s="2"/>
      <c r="G43" s="3"/>
    </row>
    <row r="44" spans="1:7" ht="15.75" x14ac:dyDescent="0.3">
      <c r="A44" s="1"/>
      <c r="B44" s="2"/>
      <c r="C44" s="15" t="s">
        <v>10</v>
      </c>
      <c r="D44" s="2"/>
      <c r="E44" s="20">
        <f>F40</f>
        <v>29</v>
      </c>
      <c r="F44" s="2"/>
      <c r="G44" s="3"/>
    </row>
    <row r="45" spans="1:7" ht="15.75" x14ac:dyDescent="0.3">
      <c r="A45" s="1"/>
      <c r="B45" s="2"/>
      <c r="C45" s="15" t="s">
        <v>11</v>
      </c>
      <c r="D45" s="2"/>
      <c r="E45" s="3">
        <f>20-E43</f>
        <v>5.3043103448275861</v>
      </c>
      <c r="F45" s="2"/>
      <c r="G45" s="3"/>
    </row>
    <row r="46" spans="1:7" x14ac:dyDescent="0.25">
      <c r="B46" s="18"/>
      <c r="C46" s="18"/>
      <c r="D46" s="18"/>
      <c r="E46" s="19"/>
      <c r="F46" s="18"/>
      <c r="G46" s="19"/>
    </row>
    <row r="47" spans="1:7" x14ac:dyDescent="0.25">
      <c r="A47" s="27"/>
      <c r="B47" s="27"/>
      <c r="C47" s="27"/>
      <c r="D47" s="27"/>
      <c r="E47" s="27"/>
      <c r="F47" s="27"/>
      <c r="G47" s="27"/>
    </row>
    <row r="48" spans="1:7" x14ac:dyDescent="0.25">
      <c r="B48" s="18"/>
      <c r="C48" s="18"/>
      <c r="D48" s="18"/>
      <c r="E48" s="19"/>
      <c r="F48" s="18"/>
      <c r="G48" s="19"/>
    </row>
    <row r="49" spans="1:7" x14ac:dyDescent="0.25">
      <c r="A49" s="21"/>
      <c r="B49" s="21"/>
      <c r="C49" s="21"/>
      <c r="D49" s="21"/>
      <c r="E49" s="22"/>
      <c r="F49" s="21"/>
      <c r="G49" s="22"/>
    </row>
    <row r="50" spans="1:7" x14ac:dyDescent="0.25">
      <c r="B50" s="18"/>
      <c r="C50" s="18"/>
      <c r="D50" s="18"/>
      <c r="E50" s="19"/>
      <c r="F50" s="18"/>
      <c r="G50" s="19"/>
    </row>
    <row r="51" spans="1:7" x14ac:dyDescent="0.25">
      <c r="B51" s="18"/>
      <c r="C51" s="18"/>
      <c r="D51" s="18"/>
      <c r="E51" s="19"/>
      <c r="F51" s="18"/>
      <c r="G51" s="19"/>
    </row>
    <row r="52" spans="1:7" x14ac:dyDescent="0.25">
      <c r="B52" s="18"/>
      <c r="C52" s="18"/>
      <c r="D52" s="18"/>
      <c r="E52" s="19"/>
      <c r="F52" s="18"/>
      <c r="G52" s="19"/>
    </row>
    <row r="53" spans="1:7" x14ac:dyDescent="0.25">
      <c r="B53" s="18"/>
      <c r="C53" s="18"/>
      <c r="D53" s="18"/>
      <c r="E53" s="19"/>
      <c r="F53" s="18"/>
      <c r="G53" s="19"/>
    </row>
    <row r="54" spans="1:7" x14ac:dyDescent="0.25">
      <c r="B54" s="18"/>
      <c r="C54" s="18"/>
      <c r="D54" s="18"/>
      <c r="E54" s="19"/>
      <c r="F54" s="18"/>
      <c r="G54" s="19"/>
    </row>
    <row r="55" spans="1:7" x14ac:dyDescent="0.25">
      <c r="B55" s="18"/>
      <c r="C55" s="18"/>
      <c r="D55" s="18"/>
      <c r="E55" s="19"/>
      <c r="F55" s="18"/>
      <c r="G55" s="19"/>
    </row>
  </sheetData>
  <mergeCells count="1">
    <mergeCell ref="A47:G47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4"/>
  <sheetViews>
    <sheetView topLeftCell="A13" zoomScaleNormal="100" workbookViewId="0">
      <selection activeCell="A2" sqref="A2"/>
    </sheetView>
  </sheetViews>
  <sheetFormatPr baseColWidth="10" defaultColWidth="10.7109375" defaultRowHeight="13.5" x14ac:dyDescent="0.25"/>
  <cols>
    <col min="1" max="7" width="11.42578125" style="17"/>
  </cols>
  <sheetData>
    <row r="1" spans="1:10" ht="15.75" x14ac:dyDescent="0.3">
      <c r="A1" s="1"/>
      <c r="B1" s="2"/>
      <c r="C1" s="2"/>
      <c r="D1" s="2"/>
      <c r="E1" s="3"/>
      <c r="F1" s="2"/>
      <c r="G1" s="3"/>
    </row>
    <row r="2" spans="1:10" s="24" customFormat="1" ht="15.75" x14ac:dyDescent="0.3">
      <c r="A2" s="23" t="s">
        <v>17</v>
      </c>
      <c r="B2" s="23"/>
      <c r="C2" s="23"/>
      <c r="D2" s="23"/>
      <c r="E2" s="23"/>
      <c r="F2" s="23"/>
      <c r="G2" s="23"/>
    </row>
    <row r="3" spans="1:10" ht="15.75" x14ac:dyDescent="0.3">
      <c r="A3" s="1"/>
      <c r="B3" s="2"/>
      <c r="C3" s="2"/>
      <c r="D3" s="2"/>
      <c r="E3" s="3"/>
      <c r="F3" s="2"/>
      <c r="G3" s="3"/>
    </row>
    <row r="4" spans="1:10" ht="15.75" x14ac:dyDescent="0.3">
      <c r="A4" s="4" t="s">
        <v>0</v>
      </c>
      <c r="B4" s="4"/>
      <c r="C4" s="4"/>
      <c r="D4" s="4"/>
      <c r="E4" s="5"/>
      <c r="F4" s="4"/>
      <c r="G4" s="5"/>
    </row>
    <row r="5" spans="1:10" ht="15.75" x14ac:dyDescent="0.3">
      <c r="A5" s="1"/>
      <c r="B5" s="2"/>
      <c r="C5" s="2"/>
      <c r="D5" s="2"/>
      <c r="E5" s="3"/>
      <c r="F5" s="2"/>
      <c r="G5" s="3"/>
    </row>
    <row r="6" spans="1:10" ht="16.5" thickBot="1" x14ac:dyDescent="0.35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10" ht="16.5" thickTop="1" x14ac:dyDescent="0.3">
      <c r="A7" s="8"/>
      <c r="B7" s="8"/>
      <c r="C7" s="8"/>
      <c r="D7" s="8"/>
      <c r="E7" s="11"/>
      <c r="F7" s="10"/>
      <c r="G7" s="11"/>
    </row>
    <row r="8" spans="1:10" ht="15.75" x14ac:dyDescent="0.3">
      <c r="A8" s="12">
        <v>44287</v>
      </c>
      <c r="B8" s="6">
        <v>10.1</v>
      </c>
      <c r="C8" s="6">
        <v>20.2</v>
      </c>
      <c r="D8" s="6">
        <v>18.3</v>
      </c>
      <c r="E8" s="3">
        <f t="shared" ref="E8:E37" si="0">(B8+C8+D8+D8)/4</f>
        <v>16.724999999999998</v>
      </c>
      <c r="F8" s="2">
        <f t="shared" ref="F8:F37" si="1">IF(E8&gt;14.99,0,1)</f>
        <v>0</v>
      </c>
      <c r="G8" s="3">
        <f t="shared" ref="G8:G37" si="2">IF(F8=0,0,20-E8)</f>
        <v>0</v>
      </c>
    </row>
    <row r="9" spans="1:10" ht="15.75" x14ac:dyDescent="0.3">
      <c r="A9" s="12">
        <v>44288</v>
      </c>
      <c r="B9" s="6">
        <v>3.2</v>
      </c>
      <c r="C9" s="6">
        <v>7</v>
      </c>
      <c r="D9" s="6">
        <v>6.2</v>
      </c>
      <c r="E9" s="3">
        <f t="shared" si="0"/>
        <v>5.6499999999999995</v>
      </c>
      <c r="F9" s="2">
        <f t="shared" si="1"/>
        <v>1</v>
      </c>
      <c r="G9" s="3">
        <f t="shared" si="2"/>
        <v>14.350000000000001</v>
      </c>
      <c r="J9" t="s">
        <v>13</v>
      </c>
    </row>
    <row r="10" spans="1:10" ht="15.75" x14ac:dyDescent="0.3">
      <c r="A10" s="12">
        <v>44289</v>
      </c>
      <c r="B10" s="6">
        <v>4</v>
      </c>
      <c r="C10" s="6">
        <v>6.9</v>
      </c>
      <c r="D10" s="6">
        <v>7.9</v>
      </c>
      <c r="E10" s="3">
        <f t="shared" si="0"/>
        <v>6.6750000000000007</v>
      </c>
      <c r="F10" s="2">
        <f t="shared" si="1"/>
        <v>1</v>
      </c>
      <c r="G10" s="3">
        <f t="shared" si="2"/>
        <v>13.324999999999999</v>
      </c>
    </row>
    <row r="11" spans="1:10" ht="15.75" x14ac:dyDescent="0.3">
      <c r="A11" s="12">
        <v>44290</v>
      </c>
      <c r="B11" s="6">
        <v>2</v>
      </c>
      <c r="C11" s="6">
        <v>8.5</v>
      </c>
      <c r="D11" s="6">
        <v>9.9</v>
      </c>
      <c r="E11" s="3">
        <f t="shared" si="0"/>
        <v>7.5749999999999993</v>
      </c>
      <c r="F11" s="2">
        <f t="shared" si="1"/>
        <v>1</v>
      </c>
      <c r="G11" s="3">
        <f t="shared" si="2"/>
        <v>12.425000000000001</v>
      </c>
    </row>
    <row r="12" spans="1:10" ht="15.75" x14ac:dyDescent="0.3">
      <c r="A12" s="12">
        <v>44291</v>
      </c>
      <c r="B12" s="6">
        <v>2.7</v>
      </c>
      <c r="C12" s="6">
        <v>3.5</v>
      </c>
      <c r="D12" s="6">
        <v>0.7</v>
      </c>
      <c r="E12" s="3">
        <f t="shared" si="0"/>
        <v>1.9000000000000001</v>
      </c>
      <c r="F12" s="2">
        <f t="shared" si="1"/>
        <v>1</v>
      </c>
      <c r="G12" s="3">
        <f t="shared" si="2"/>
        <v>18.100000000000001</v>
      </c>
    </row>
    <row r="13" spans="1:10" ht="15.75" x14ac:dyDescent="0.3">
      <c r="A13" s="12">
        <v>44292</v>
      </c>
      <c r="B13" s="6">
        <v>-1.2</v>
      </c>
      <c r="C13" s="6">
        <v>2.9</v>
      </c>
      <c r="D13" s="6">
        <v>-0.2</v>
      </c>
      <c r="E13" s="3">
        <f t="shared" si="0"/>
        <v>0.32500000000000001</v>
      </c>
      <c r="F13" s="2">
        <f t="shared" si="1"/>
        <v>1</v>
      </c>
      <c r="G13" s="3">
        <f t="shared" si="2"/>
        <v>19.675000000000001</v>
      </c>
    </row>
    <row r="14" spans="1:10" ht="15.75" x14ac:dyDescent="0.3">
      <c r="A14" s="12">
        <v>44293</v>
      </c>
      <c r="B14" s="6">
        <v>-1.7</v>
      </c>
      <c r="C14" s="6">
        <v>0.7</v>
      </c>
      <c r="D14" s="6">
        <v>3.7</v>
      </c>
      <c r="E14" s="3">
        <f t="shared" si="0"/>
        <v>1.6</v>
      </c>
      <c r="F14" s="2">
        <f t="shared" si="1"/>
        <v>1</v>
      </c>
      <c r="G14" s="3">
        <f t="shared" si="2"/>
        <v>18.399999999999999</v>
      </c>
    </row>
    <row r="15" spans="1:10" ht="15.75" x14ac:dyDescent="0.3">
      <c r="A15" s="12">
        <v>44294</v>
      </c>
      <c r="B15" s="6">
        <v>-3</v>
      </c>
      <c r="C15" s="6">
        <v>4.8</v>
      </c>
      <c r="D15" s="6">
        <v>6.3</v>
      </c>
      <c r="E15" s="3">
        <f t="shared" si="0"/>
        <v>3.5999999999999996</v>
      </c>
      <c r="F15" s="2">
        <f t="shared" si="1"/>
        <v>1</v>
      </c>
      <c r="G15" s="3">
        <f t="shared" si="2"/>
        <v>16.399999999999999</v>
      </c>
    </row>
    <row r="16" spans="1:10" ht="15.75" x14ac:dyDescent="0.3">
      <c r="A16" s="12">
        <v>44295</v>
      </c>
      <c r="B16" s="6">
        <v>0.7</v>
      </c>
      <c r="C16" s="6">
        <v>11.5</v>
      </c>
      <c r="D16" s="6">
        <v>12.7</v>
      </c>
      <c r="E16" s="3">
        <f t="shared" si="0"/>
        <v>9.3999999999999986</v>
      </c>
      <c r="F16" s="2">
        <f t="shared" si="1"/>
        <v>1</v>
      </c>
      <c r="G16" s="3">
        <f t="shared" si="2"/>
        <v>10.600000000000001</v>
      </c>
    </row>
    <row r="17" spans="1:7" ht="15.75" x14ac:dyDescent="0.3">
      <c r="A17" s="12">
        <v>44296</v>
      </c>
      <c r="B17" s="6">
        <v>7.5</v>
      </c>
      <c r="C17" s="6">
        <v>7.6</v>
      </c>
      <c r="D17" s="6">
        <v>7.6</v>
      </c>
      <c r="E17" s="3">
        <f t="shared" si="0"/>
        <v>7.5749999999999993</v>
      </c>
      <c r="F17" s="2">
        <f t="shared" si="1"/>
        <v>1</v>
      </c>
      <c r="G17" s="3">
        <f t="shared" si="2"/>
        <v>12.425000000000001</v>
      </c>
    </row>
    <row r="18" spans="1:7" ht="15.75" x14ac:dyDescent="0.3">
      <c r="A18" s="12">
        <v>44297</v>
      </c>
      <c r="B18" s="6">
        <v>8.4</v>
      </c>
      <c r="C18" s="6">
        <v>4.5</v>
      </c>
      <c r="D18" s="6">
        <v>2.1</v>
      </c>
      <c r="E18" s="3">
        <f t="shared" si="0"/>
        <v>4.2750000000000004</v>
      </c>
      <c r="F18" s="2">
        <f t="shared" si="1"/>
        <v>1</v>
      </c>
      <c r="G18" s="3">
        <f t="shared" si="2"/>
        <v>15.725</v>
      </c>
    </row>
    <row r="19" spans="1:7" ht="15.75" x14ac:dyDescent="0.3">
      <c r="A19" s="12">
        <v>44298</v>
      </c>
      <c r="B19" s="6">
        <v>-0.3</v>
      </c>
      <c r="C19" s="6">
        <v>5.0999999999999996</v>
      </c>
      <c r="D19" s="6">
        <v>3.5</v>
      </c>
      <c r="E19" s="3">
        <f t="shared" si="0"/>
        <v>2.95</v>
      </c>
      <c r="F19" s="2">
        <f t="shared" si="1"/>
        <v>1</v>
      </c>
      <c r="G19" s="3">
        <f t="shared" si="2"/>
        <v>17.05</v>
      </c>
    </row>
    <row r="20" spans="1:7" ht="15.75" x14ac:dyDescent="0.3">
      <c r="A20" s="12">
        <v>44299</v>
      </c>
      <c r="B20" s="6">
        <v>-0.8</v>
      </c>
      <c r="C20" s="6">
        <v>5</v>
      </c>
      <c r="D20" s="6">
        <v>4.8</v>
      </c>
      <c r="E20" s="3">
        <f t="shared" si="0"/>
        <v>3.45</v>
      </c>
      <c r="F20" s="2">
        <f t="shared" si="1"/>
        <v>1</v>
      </c>
      <c r="G20" s="3">
        <f t="shared" si="2"/>
        <v>16.55</v>
      </c>
    </row>
    <row r="21" spans="1:7" ht="15.75" x14ac:dyDescent="0.3">
      <c r="A21" s="12">
        <v>44300</v>
      </c>
      <c r="B21" s="6">
        <v>0.4</v>
      </c>
      <c r="C21" s="6">
        <v>5.5</v>
      </c>
      <c r="D21" s="6">
        <v>4</v>
      </c>
      <c r="E21" s="3">
        <f t="shared" si="0"/>
        <v>3.4750000000000001</v>
      </c>
      <c r="F21" s="2">
        <f t="shared" si="1"/>
        <v>1</v>
      </c>
      <c r="G21" s="3">
        <f t="shared" si="2"/>
        <v>16.524999999999999</v>
      </c>
    </row>
    <row r="22" spans="1:7" ht="15.75" x14ac:dyDescent="0.3">
      <c r="A22" s="12">
        <v>44301</v>
      </c>
      <c r="B22" s="6">
        <v>-0.5</v>
      </c>
      <c r="C22" s="6">
        <v>6.4</v>
      </c>
      <c r="D22" s="6">
        <v>4.5999999999999996</v>
      </c>
      <c r="E22" s="3">
        <f t="shared" si="0"/>
        <v>3.7749999999999999</v>
      </c>
      <c r="F22" s="2">
        <f t="shared" si="1"/>
        <v>1</v>
      </c>
      <c r="G22" s="3">
        <f t="shared" si="2"/>
        <v>16.225000000000001</v>
      </c>
    </row>
    <row r="23" spans="1:7" ht="15.75" x14ac:dyDescent="0.3">
      <c r="A23" s="12">
        <v>44302</v>
      </c>
      <c r="B23" s="6">
        <v>0.9</v>
      </c>
      <c r="C23" s="6">
        <v>5.3</v>
      </c>
      <c r="D23" s="6">
        <v>5.7</v>
      </c>
      <c r="E23" s="3">
        <f t="shared" si="0"/>
        <v>4.4000000000000004</v>
      </c>
      <c r="F23" s="2">
        <f t="shared" si="1"/>
        <v>1</v>
      </c>
      <c r="G23" s="3">
        <f t="shared" si="2"/>
        <v>15.6</v>
      </c>
    </row>
    <row r="24" spans="1:7" ht="15.75" x14ac:dyDescent="0.3">
      <c r="A24" s="12">
        <v>44303</v>
      </c>
      <c r="B24" s="6">
        <v>3.9</v>
      </c>
      <c r="C24" s="6">
        <v>9.6</v>
      </c>
      <c r="D24" s="6">
        <v>8.1</v>
      </c>
      <c r="E24" s="3">
        <f t="shared" si="0"/>
        <v>7.4250000000000007</v>
      </c>
      <c r="F24" s="2">
        <f t="shared" si="1"/>
        <v>1</v>
      </c>
      <c r="G24" s="3">
        <f t="shared" si="2"/>
        <v>12.574999999999999</v>
      </c>
    </row>
    <row r="25" spans="1:7" ht="15.75" x14ac:dyDescent="0.3">
      <c r="A25" s="12">
        <v>44304</v>
      </c>
      <c r="B25" s="6">
        <v>5.6</v>
      </c>
      <c r="C25" s="6">
        <v>10.7</v>
      </c>
      <c r="D25" s="6">
        <v>9.6999999999999993</v>
      </c>
      <c r="E25" s="3">
        <f t="shared" si="0"/>
        <v>8.9249999999999989</v>
      </c>
      <c r="F25" s="2">
        <f t="shared" si="1"/>
        <v>1</v>
      </c>
      <c r="G25" s="3">
        <f t="shared" si="2"/>
        <v>11.075000000000001</v>
      </c>
    </row>
    <row r="26" spans="1:7" ht="15.75" x14ac:dyDescent="0.3">
      <c r="A26" s="12">
        <v>44305</v>
      </c>
      <c r="B26" s="6">
        <v>7.2</v>
      </c>
      <c r="C26" s="6">
        <v>11.7</v>
      </c>
      <c r="D26" s="6">
        <v>7.9</v>
      </c>
      <c r="E26" s="3">
        <f t="shared" si="0"/>
        <v>8.6749999999999989</v>
      </c>
      <c r="F26" s="2">
        <f t="shared" si="1"/>
        <v>1</v>
      </c>
      <c r="G26" s="3">
        <f t="shared" si="2"/>
        <v>11.325000000000001</v>
      </c>
    </row>
    <row r="27" spans="1:7" ht="15.75" x14ac:dyDescent="0.3">
      <c r="A27" s="12">
        <v>44306</v>
      </c>
      <c r="B27" s="6">
        <v>5.0999999999999996</v>
      </c>
      <c r="C27" s="6">
        <v>12.1</v>
      </c>
      <c r="D27" s="6">
        <v>11.6</v>
      </c>
      <c r="E27" s="3">
        <f t="shared" si="0"/>
        <v>10.1</v>
      </c>
      <c r="F27" s="2">
        <f t="shared" si="1"/>
        <v>1</v>
      </c>
      <c r="G27" s="3">
        <f t="shared" si="2"/>
        <v>9.9</v>
      </c>
    </row>
    <row r="28" spans="1:7" ht="15.75" x14ac:dyDescent="0.3">
      <c r="A28" s="12">
        <v>44307</v>
      </c>
      <c r="B28" s="6">
        <v>6.7</v>
      </c>
      <c r="C28" s="6">
        <v>14.6</v>
      </c>
      <c r="D28" s="6">
        <v>13.6</v>
      </c>
      <c r="E28" s="3">
        <f t="shared" si="0"/>
        <v>12.125</v>
      </c>
      <c r="F28" s="2">
        <f t="shared" si="1"/>
        <v>1</v>
      </c>
      <c r="G28" s="3">
        <f t="shared" si="2"/>
        <v>7.875</v>
      </c>
    </row>
    <row r="29" spans="1:7" ht="15.75" x14ac:dyDescent="0.3">
      <c r="A29" s="12">
        <v>44308</v>
      </c>
      <c r="B29" s="6">
        <v>3.4</v>
      </c>
      <c r="C29" s="6">
        <v>9.4</v>
      </c>
      <c r="D29" s="6">
        <v>10.8</v>
      </c>
      <c r="E29" s="3">
        <f t="shared" si="0"/>
        <v>8.6000000000000014</v>
      </c>
      <c r="F29" s="2">
        <f t="shared" si="1"/>
        <v>1</v>
      </c>
      <c r="G29" s="3">
        <f t="shared" si="2"/>
        <v>11.399999999999999</v>
      </c>
    </row>
    <row r="30" spans="1:7" ht="15.75" x14ac:dyDescent="0.3">
      <c r="A30" s="12">
        <v>44309</v>
      </c>
      <c r="B30" s="6">
        <v>2.6</v>
      </c>
      <c r="C30" s="6">
        <v>11.6</v>
      </c>
      <c r="D30" s="6">
        <v>12</v>
      </c>
      <c r="E30" s="3">
        <f t="shared" si="0"/>
        <v>9.5500000000000007</v>
      </c>
      <c r="F30" s="2">
        <f t="shared" si="1"/>
        <v>1</v>
      </c>
      <c r="G30" s="3">
        <f t="shared" si="2"/>
        <v>10.45</v>
      </c>
    </row>
    <row r="31" spans="1:7" ht="15.75" x14ac:dyDescent="0.3">
      <c r="A31" s="12">
        <v>44310</v>
      </c>
      <c r="B31" s="6">
        <v>4.4000000000000004</v>
      </c>
      <c r="C31" s="6">
        <v>13.6</v>
      </c>
      <c r="D31" s="6">
        <v>12.5</v>
      </c>
      <c r="E31" s="3">
        <f t="shared" si="0"/>
        <v>10.75</v>
      </c>
      <c r="F31" s="2">
        <f t="shared" si="1"/>
        <v>1</v>
      </c>
      <c r="G31" s="3">
        <f t="shared" si="2"/>
        <v>9.25</v>
      </c>
    </row>
    <row r="32" spans="1:7" ht="15.75" x14ac:dyDescent="0.3">
      <c r="A32" s="12">
        <v>44311</v>
      </c>
      <c r="B32" s="6">
        <v>3.4</v>
      </c>
      <c r="C32" s="6">
        <v>10.9</v>
      </c>
      <c r="D32" s="6">
        <v>10.6</v>
      </c>
      <c r="E32" s="3">
        <f t="shared" si="0"/>
        <v>8.875</v>
      </c>
      <c r="F32" s="2">
        <f t="shared" si="1"/>
        <v>1</v>
      </c>
      <c r="G32" s="3">
        <f t="shared" si="2"/>
        <v>11.125</v>
      </c>
    </row>
    <row r="33" spans="1:7" ht="15.75" x14ac:dyDescent="0.3">
      <c r="A33" s="12">
        <v>44312</v>
      </c>
      <c r="B33" s="6">
        <v>2.5</v>
      </c>
      <c r="C33" s="6">
        <v>11.9</v>
      </c>
      <c r="D33" s="6">
        <v>11.7</v>
      </c>
      <c r="E33" s="3">
        <f t="shared" si="0"/>
        <v>9.4499999999999993</v>
      </c>
      <c r="F33" s="2">
        <f t="shared" si="1"/>
        <v>1</v>
      </c>
      <c r="G33" s="3">
        <f t="shared" si="2"/>
        <v>10.55</v>
      </c>
    </row>
    <row r="34" spans="1:7" ht="15.75" x14ac:dyDescent="0.3">
      <c r="A34" s="12">
        <v>44313</v>
      </c>
      <c r="B34" s="6">
        <v>3.4</v>
      </c>
      <c r="C34" s="6">
        <v>13.5</v>
      </c>
      <c r="D34" s="6">
        <v>13.3</v>
      </c>
      <c r="E34" s="3">
        <f t="shared" si="0"/>
        <v>10.875</v>
      </c>
      <c r="F34" s="2">
        <f t="shared" si="1"/>
        <v>1</v>
      </c>
      <c r="G34" s="3">
        <f t="shared" si="2"/>
        <v>9.125</v>
      </c>
    </row>
    <row r="35" spans="1:7" ht="15.75" x14ac:dyDescent="0.3">
      <c r="A35" s="12">
        <v>44314</v>
      </c>
      <c r="B35" s="6">
        <v>5.4</v>
      </c>
      <c r="C35" s="6">
        <v>16.7</v>
      </c>
      <c r="D35" s="6">
        <v>12.6</v>
      </c>
      <c r="E35" s="3">
        <f t="shared" si="0"/>
        <v>11.825000000000001</v>
      </c>
      <c r="F35" s="2">
        <f t="shared" si="1"/>
        <v>1</v>
      </c>
      <c r="G35" s="3">
        <f t="shared" si="2"/>
        <v>8.1749999999999989</v>
      </c>
    </row>
    <row r="36" spans="1:7" ht="15.75" x14ac:dyDescent="0.3">
      <c r="A36" s="12">
        <v>44315</v>
      </c>
      <c r="B36" s="6">
        <v>7.9</v>
      </c>
      <c r="C36" s="6">
        <v>11.7</v>
      </c>
      <c r="D36" s="6">
        <v>7.9</v>
      </c>
      <c r="E36" s="3">
        <f t="shared" si="0"/>
        <v>8.85</v>
      </c>
      <c r="F36" s="2">
        <f t="shared" si="1"/>
        <v>1</v>
      </c>
      <c r="G36" s="3">
        <f t="shared" si="2"/>
        <v>11.15</v>
      </c>
    </row>
    <row r="37" spans="1:7" ht="16.5" thickBot="1" x14ac:dyDescent="0.35">
      <c r="A37" s="12">
        <v>44316</v>
      </c>
      <c r="B37" s="6">
        <v>0.8</v>
      </c>
      <c r="C37" s="6">
        <v>9.1999999999999993</v>
      </c>
      <c r="D37" s="6">
        <v>10.1</v>
      </c>
      <c r="E37" s="3">
        <f t="shared" si="0"/>
        <v>7.5500000000000007</v>
      </c>
      <c r="F37" s="2">
        <f t="shared" si="1"/>
        <v>1</v>
      </c>
      <c r="G37" s="3">
        <f t="shared" si="2"/>
        <v>12.45</v>
      </c>
    </row>
    <row r="38" spans="1:7" ht="16.5" thickTop="1" x14ac:dyDescent="0.3">
      <c r="A38" s="14"/>
      <c r="B38" s="8"/>
      <c r="C38" s="8"/>
      <c r="D38" s="8"/>
      <c r="E38" s="11"/>
      <c r="F38" s="10"/>
      <c r="G38" s="11"/>
    </row>
    <row r="39" spans="1:7" ht="15.75" x14ac:dyDescent="0.3">
      <c r="A39" s="1"/>
      <c r="B39" s="13">
        <f>SUM(B8:B37)/30</f>
        <v>3.1566666666666676</v>
      </c>
      <c r="C39" s="13">
        <f>SUM(C8:C37)/30</f>
        <v>9.086666666666666</v>
      </c>
      <c r="D39" s="13">
        <f>SUM(D8:D37)/30</f>
        <v>8.34</v>
      </c>
      <c r="E39" s="3">
        <f>(B39+C39+D39+D39)/4</f>
        <v>7.2308333333333339</v>
      </c>
      <c r="F39" s="2">
        <f>SUM(F8:F37)</f>
        <v>29</v>
      </c>
      <c r="G39" s="3">
        <f>SUM(G8:G37)</f>
        <v>379.79999999999995</v>
      </c>
    </row>
    <row r="40" spans="1:7" ht="15.75" x14ac:dyDescent="0.3">
      <c r="A40" s="1"/>
      <c r="B40" s="2"/>
      <c r="C40" s="2"/>
      <c r="D40" s="2"/>
      <c r="E40" s="3"/>
      <c r="F40" s="2"/>
      <c r="G40" s="3"/>
    </row>
    <row r="41" spans="1:7" ht="15.75" x14ac:dyDescent="0.3">
      <c r="A41" s="1"/>
      <c r="B41" s="2"/>
      <c r="C41" s="15" t="s">
        <v>8</v>
      </c>
      <c r="D41" s="2"/>
      <c r="E41" s="3">
        <f>G39</f>
        <v>379.79999999999995</v>
      </c>
      <c r="F41" s="2"/>
      <c r="G41" s="3"/>
    </row>
    <row r="42" spans="1:7" ht="15.75" x14ac:dyDescent="0.3">
      <c r="A42" s="1"/>
      <c r="B42" s="2"/>
      <c r="C42" s="15" t="s">
        <v>9</v>
      </c>
      <c r="D42" s="2"/>
      <c r="E42" s="3">
        <f>IF(F39=0,0,G39/F39)</f>
        <v>13.09655172413793</v>
      </c>
      <c r="F42" s="2"/>
      <c r="G42" s="3"/>
    </row>
    <row r="43" spans="1:7" ht="15.75" x14ac:dyDescent="0.3">
      <c r="A43" s="1"/>
      <c r="B43" s="2"/>
      <c r="C43" s="15" t="s">
        <v>10</v>
      </c>
      <c r="D43" s="2"/>
      <c r="E43" s="20">
        <f>F39</f>
        <v>29</v>
      </c>
      <c r="F43" s="2"/>
      <c r="G43" s="3"/>
    </row>
    <row r="44" spans="1:7" ht="15.75" x14ac:dyDescent="0.3">
      <c r="A44" s="1"/>
      <c r="B44" s="2"/>
      <c r="C44" s="15" t="s">
        <v>11</v>
      </c>
      <c r="D44" s="2"/>
      <c r="E44" s="3">
        <f>20-E42</f>
        <v>6.9034482758620701</v>
      </c>
      <c r="F44" s="2"/>
      <c r="G44" s="3"/>
    </row>
    <row r="45" spans="1:7" x14ac:dyDescent="0.25">
      <c r="B45" s="18"/>
      <c r="C45" s="18"/>
      <c r="D45" s="18"/>
      <c r="E45" s="19"/>
      <c r="F45" s="18"/>
      <c r="G45" s="19"/>
    </row>
    <row r="47" spans="1:7" x14ac:dyDescent="0.25">
      <c r="B47" s="18"/>
      <c r="C47" s="18"/>
      <c r="D47" s="18"/>
      <c r="E47" s="19"/>
      <c r="F47" s="18"/>
      <c r="G47" s="19"/>
    </row>
    <row r="48" spans="1:7" x14ac:dyDescent="0.25">
      <c r="A48" s="21"/>
      <c r="B48" s="21"/>
      <c r="C48" s="21"/>
      <c r="D48" s="21"/>
      <c r="E48" s="22"/>
      <c r="F48" s="21"/>
      <c r="G48" s="22"/>
    </row>
    <row r="49" spans="2:7" x14ac:dyDescent="0.25">
      <c r="B49" s="18"/>
      <c r="C49" s="18"/>
      <c r="D49" s="18"/>
      <c r="E49" s="19"/>
      <c r="F49" s="18"/>
      <c r="G49" s="19"/>
    </row>
    <row r="50" spans="2:7" x14ac:dyDescent="0.25">
      <c r="B50" s="18"/>
      <c r="C50" s="18"/>
      <c r="D50" s="18"/>
      <c r="E50" s="19"/>
      <c r="F50" s="18"/>
      <c r="G50" s="19"/>
    </row>
    <row r="51" spans="2:7" x14ac:dyDescent="0.25">
      <c r="B51" s="18"/>
      <c r="C51" s="18"/>
      <c r="D51" s="18"/>
      <c r="E51" s="19"/>
      <c r="F51" s="18"/>
      <c r="G51" s="19"/>
    </row>
    <row r="52" spans="2:7" x14ac:dyDescent="0.25">
      <c r="B52" s="18"/>
      <c r="C52" s="18"/>
      <c r="D52" s="18"/>
      <c r="E52" s="19"/>
      <c r="F52" s="18"/>
      <c r="G52" s="19"/>
    </row>
    <row r="53" spans="2:7" x14ac:dyDescent="0.25">
      <c r="B53" s="18"/>
      <c r="C53" s="18"/>
      <c r="D53" s="18"/>
      <c r="E53" s="19"/>
      <c r="F53" s="18"/>
      <c r="G53" s="19"/>
    </row>
    <row r="54" spans="2:7" x14ac:dyDescent="0.25">
      <c r="B54" s="18"/>
      <c r="C54" s="18"/>
      <c r="D54" s="18"/>
      <c r="E54" s="19"/>
      <c r="F54" s="18"/>
      <c r="G54" s="19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5"/>
  <sheetViews>
    <sheetView topLeftCell="B16" workbookViewId="0">
      <selection activeCell="C40" sqref="C40"/>
    </sheetView>
  </sheetViews>
  <sheetFormatPr baseColWidth="10" defaultColWidth="10.7109375" defaultRowHeight="12.75" x14ac:dyDescent="0.2"/>
  <cols>
    <col min="2" max="2" width="11.42578125" bestFit="1" customWidth="1"/>
  </cols>
  <sheetData>
    <row r="1" spans="1:8" ht="15.75" x14ac:dyDescent="0.3">
      <c r="B1" s="1"/>
      <c r="C1" s="2"/>
      <c r="D1" s="2"/>
      <c r="E1" s="2"/>
      <c r="F1" s="3"/>
      <c r="G1" s="2"/>
      <c r="H1" s="3"/>
    </row>
    <row r="2" spans="1:8" ht="15.75" x14ac:dyDescent="0.3">
      <c r="A2" s="24"/>
      <c r="B2" s="23" t="s">
        <v>24</v>
      </c>
      <c r="C2" s="23"/>
      <c r="D2" s="23"/>
      <c r="E2" s="25"/>
      <c r="F2" s="23"/>
      <c r="G2" s="23"/>
      <c r="H2" s="23"/>
    </row>
    <row r="3" spans="1:8" ht="15.75" x14ac:dyDescent="0.3">
      <c r="B3" s="1"/>
      <c r="C3" s="2"/>
      <c r="D3" s="2"/>
      <c r="E3" s="2"/>
      <c r="F3" s="3"/>
      <c r="G3" s="2"/>
      <c r="H3" s="3"/>
    </row>
    <row r="4" spans="1:8" ht="15.75" x14ac:dyDescent="0.3">
      <c r="B4" s="4" t="s">
        <v>0</v>
      </c>
      <c r="C4" s="4"/>
      <c r="D4" s="4"/>
      <c r="E4" s="4"/>
      <c r="F4" s="5"/>
      <c r="G4" s="4"/>
      <c r="H4" s="5"/>
    </row>
    <row r="5" spans="1:8" ht="15.75" x14ac:dyDescent="0.3">
      <c r="B5" s="1"/>
      <c r="C5" s="2"/>
      <c r="D5" s="2"/>
      <c r="E5" s="2"/>
      <c r="F5" s="3"/>
      <c r="G5" s="2"/>
      <c r="H5" s="3"/>
    </row>
    <row r="6" spans="1:8" ht="16.5" thickBot="1" x14ac:dyDescent="0.35">
      <c r="B6" s="2" t="s">
        <v>1</v>
      </c>
      <c r="C6" s="6" t="s">
        <v>2</v>
      </c>
      <c r="D6" s="6" t="s">
        <v>3</v>
      </c>
      <c r="E6" s="6" t="s">
        <v>4</v>
      </c>
      <c r="F6" s="3" t="s">
        <v>5</v>
      </c>
      <c r="G6" s="2" t="s">
        <v>6</v>
      </c>
      <c r="H6" s="3" t="s">
        <v>7</v>
      </c>
    </row>
    <row r="7" spans="1:8" ht="16.5" thickTop="1" x14ac:dyDescent="0.3">
      <c r="B7" s="8"/>
      <c r="C7" s="8"/>
      <c r="D7" s="8"/>
      <c r="E7" s="8"/>
      <c r="F7" s="11"/>
      <c r="G7" s="10"/>
      <c r="H7" s="11"/>
    </row>
    <row r="8" spans="1:8" ht="15.75" x14ac:dyDescent="0.3">
      <c r="B8" s="12">
        <v>44317</v>
      </c>
      <c r="C8" s="6">
        <v>3.7</v>
      </c>
      <c r="D8" s="6">
        <v>9.9</v>
      </c>
      <c r="E8" s="6">
        <v>10.6</v>
      </c>
      <c r="F8" s="3">
        <f t="shared" ref="F8:F38" si="0">(C8+D8+E8+E8)/4</f>
        <v>8.7000000000000011</v>
      </c>
      <c r="G8" s="2">
        <f t="shared" ref="G8:G38" si="1">IF(F8&gt;14.99,0,1)</f>
        <v>1</v>
      </c>
      <c r="H8" s="3">
        <f t="shared" ref="H8:H38" si="2">IF(G8=0,0,20-F8)</f>
        <v>11.299999999999999</v>
      </c>
    </row>
    <row r="9" spans="1:8" ht="15.75" x14ac:dyDescent="0.3">
      <c r="B9" s="12">
        <v>44318</v>
      </c>
      <c r="C9" s="6">
        <v>3</v>
      </c>
      <c r="D9" s="6">
        <v>8.8000000000000007</v>
      </c>
      <c r="E9" s="6">
        <v>8.3000000000000007</v>
      </c>
      <c r="F9" s="3">
        <f t="shared" si="0"/>
        <v>7.1000000000000005</v>
      </c>
      <c r="G9" s="2">
        <f t="shared" si="1"/>
        <v>1</v>
      </c>
      <c r="H9" s="3">
        <f t="shared" si="2"/>
        <v>12.899999999999999</v>
      </c>
    </row>
    <row r="10" spans="1:8" ht="15.75" x14ac:dyDescent="0.3">
      <c r="B10" s="12">
        <v>44319</v>
      </c>
      <c r="C10" s="6">
        <v>1.6</v>
      </c>
      <c r="D10" s="6">
        <v>10.7</v>
      </c>
      <c r="E10" s="6">
        <v>11.3</v>
      </c>
      <c r="F10" s="3">
        <f t="shared" si="0"/>
        <v>8.7250000000000014</v>
      </c>
      <c r="G10" s="2">
        <f t="shared" si="1"/>
        <v>1</v>
      </c>
      <c r="H10" s="3">
        <f t="shared" si="2"/>
        <v>11.274999999999999</v>
      </c>
    </row>
    <row r="11" spans="1:8" ht="15.75" x14ac:dyDescent="0.3">
      <c r="B11" s="12">
        <v>44320</v>
      </c>
      <c r="C11" s="6">
        <v>6.8</v>
      </c>
      <c r="D11" s="6">
        <v>9.9</v>
      </c>
      <c r="E11" s="6">
        <v>6.8</v>
      </c>
      <c r="F11" s="3">
        <f t="shared" si="0"/>
        <v>7.5750000000000002</v>
      </c>
      <c r="G11" s="2">
        <f t="shared" si="1"/>
        <v>1</v>
      </c>
      <c r="H11" s="3">
        <f t="shared" si="2"/>
        <v>12.425000000000001</v>
      </c>
    </row>
    <row r="12" spans="1:8" ht="15.75" x14ac:dyDescent="0.3">
      <c r="B12" s="12">
        <v>44321</v>
      </c>
      <c r="C12" s="6">
        <v>1.8</v>
      </c>
      <c r="D12" s="6">
        <v>8.1</v>
      </c>
      <c r="E12" s="6">
        <v>4.7</v>
      </c>
      <c r="F12" s="3">
        <f t="shared" si="0"/>
        <v>4.8250000000000002</v>
      </c>
      <c r="G12" s="2">
        <f t="shared" si="1"/>
        <v>1</v>
      </c>
      <c r="H12" s="3">
        <f t="shared" si="2"/>
        <v>15.175000000000001</v>
      </c>
    </row>
    <row r="13" spans="1:8" ht="15.75" x14ac:dyDescent="0.3">
      <c r="B13" s="12">
        <v>44322</v>
      </c>
      <c r="C13" s="6">
        <v>3.5</v>
      </c>
      <c r="D13" s="6">
        <v>6.3</v>
      </c>
      <c r="E13" s="6">
        <v>5.4</v>
      </c>
      <c r="F13" s="3">
        <f t="shared" si="0"/>
        <v>5.15</v>
      </c>
      <c r="G13" s="2">
        <f t="shared" si="1"/>
        <v>1</v>
      </c>
      <c r="H13" s="3">
        <f t="shared" si="2"/>
        <v>14.85</v>
      </c>
    </row>
    <row r="14" spans="1:8" ht="15.75" x14ac:dyDescent="0.3">
      <c r="B14" s="12">
        <v>44323</v>
      </c>
      <c r="C14" s="6">
        <v>2</v>
      </c>
      <c r="D14" s="6">
        <v>8.8000000000000007</v>
      </c>
      <c r="E14" s="6">
        <v>10.199999999999999</v>
      </c>
      <c r="F14" s="3">
        <f t="shared" si="0"/>
        <v>7.8</v>
      </c>
      <c r="G14" s="2">
        <f t="shared" si="1"/>
        <v>1</v>
      </c>
      <c r="H14" s="3">
        <f t="shared" si="2"/>
        <v>12.2</v>
      </c>
    </row>
    <row r="15" spans="1:8" ht="15.75" x14ac:dyDescent="0.3">
      <c r="B15" s="12">
        <v>44324</v>
      </c>
      <c r="C15" s="6">
        <v>3.5</v>
      </c>
      <c r="D15" s="6">
        <v>12.1</v>
      </c>
      <c r="E15" s="6">
        <v>15.8</v>
      </c>
      <c r="F15" s="3">
        <f t="shared" si="0"/>
        <v>11.8</v>
      </c>
      <c r="G15" s="2">
        <f t="shared" si="1"/>
        <v>1</v>
      </c>
      <c r="H15" s="3">
        <f t="shared" si="2"/>
        <v>8.1999999999999993</v>
      </c>
    </row>
    <row r="16" spans="1:8" ht="15.75" x14ac:dyDescent="0.3">
      <c r="B16" s="12">
        <v>44325</v>
      </c>
      <c r="C16" s="6">
        <v>10.5</v>
      </c>
      <c r="D16" s="6">
        <v>23.1</v>
      </c>
      <c r="E16" s="6">
        <v>20.6</v>
      </c>
      <c r="F16" s="3">
        <f t="shared" si="0"/>
        <v>18.700000000000003</v>
      </c>
      <c r="G16" s="2">
        <f t="shared" si="1"/>
        <v>0</v>
      </c>
      <c r="H16" s="3">
        <f t="shared" si="2"/>
        <v>0</v>
      </c>
    </row>
    <row r="17" spans="2:8" ht="15.75" x14ac:dyDescent="0.3">
      <c r="B17" s="12">
        <v>44326</v>
      </c>
      <c r="C17" s="6">
        <v>15.1</v>
      </c>
      <c r="D17" s="6">
        <v>14.1</v>
      </c>
      <c r="E17" s="6">
        <v>13</v>
      </c>
      <c r="F17" s="3">
        <f t="shared" si="0"/>
        <v>13.8</v>
      </c>
      <c r="G17" s="2">
        <f t="shared" si="1"/>
        <v>1</v>
      </c>
      <c r="H17" s="3">
        <f t="shared" si="2"/>
        <v>6.1999999999999993</v>
      </c>
    </row>
    <row r="18" spans="2:8" ht="15.75" x14ac:dyDescent="0.3">
      <c r="B18" s="12">
        <v>44327</v>
      </c>
      <c r="C18" s="6">
        <v>9.6999999999999993</v>
      </c>
      <c r="D18" s="6">
        <v>12.4</v>
      </c>
      <c r="E18" s="6">
        <v>10.9</v>
      </c>
      <c r="F18" s="3">
        <f t="shared" si="0"/>
        <v>10.975</v>
      </c>
      <c r="G18" s="2">
        <f t="shared" si="1"/>
        <v>1</v>
      </c>
      <c r="H18" s="3">
        <f t="shared" si="2"/>
        <v>9.0250000000000004</v>
      </c>
    </row>
    <row r="19" spans="2:8" ht="15.75" x14ac:dyDescent="0.3">
      <c r="B19" s="12">
        <v>44328</v>
      </c>
      <c r="C19" s="6">
        <v>8.6</v>
      </c>
      <c r="D19" s="6">
        <v>12.5</v>
      </c>
      <c r="E19" s="6">
        <v>14.1</v>
      </c>
      <c r="F19" s="3">
        <f t="shared" si="0"/>
        <v>12.325000000000001</v>
      </c>
      <c r="G19" s="2">
        <f t="shared" si="1"/>
        <v>1</v>
      </c>
      <c r="H19" s="3">
        <f t="shared" si="2"/>
        <v>7.6749999999999989</v>
      </c>
    </row>
    <row r="20" spans="2:8" ht="15.75" x14ac:dyDescent="0.3">
      <c r="B20" s="12">
        <v>44329</v>
      </c>
      <c r="C20" s="6">
        <v>6.8</v>
      </c>
      <c r="D20" s="6">
        <v>12.2</v>
      </c>
      <c r="E20" s="6">
        <v>12.1</v>
      </c>
      <c r="F20" s="3">
        <f t="shared" si="0"/>
        <v>10.8</v>
      </c>
      <c r="G20" s="2">
        <f t="shared" si="1"/>
        <v>1</v>
      </c>
      <c r="H20" s="3">
        <f t="shared" si="2"/>
        <v>9.1999999999999993</v>
      </c>
    </row>
    <row r="21" spans="2:8" ht="15.75" x14ac:dyDescent="0.3">
      <c r="B21" s="12">
        <v>44330</v>
      </c>
      <c r="C21" s="6">
        <v>5.5</v>
      </c>
      <c r="D21" s="6">
        <v>12.9</v>
      </c>
      <c r="E21" s="6">
        <v>10.199999999999999</v>
      </c>
      <c r="F21" s="3">
        <f t="shared" si="0"/>
        <v>9.6999999999999993</v>
      </c>
      <c r="G21" s="2">
        <f t="shared" si="1"/>
        <v>1</v>
      </c>
      <c r="H21" s="3">
        <f t="shared" si="2"/>
        <v>10.3</v>
      </c>
    </row>
    <row r="22" spans="2:8" ht="15.75" x14ac:dyDescent="0.3">
      <c r="B22" s="12">
        <v>44331</v>
      </c>
      <c r="C22" s="6">
        <v>7.2</v>
      </c>
      <c r="D22" s="6">
        <v>9.6</v>
      </c>
      <c r="E22" s="6">
        <v>9</v>
      </c>
      <c r="F22" s="3">
        <f t="shared" si="0"/>
        <v>8.6999999999999993</v>
      </c>
      <c r="G22" s="2">
        <f t="shared" si="1"/>
        <v>1</v>
      </c>
      <c r="H22" s="3">
        <f t="shared" si="2"/>
        <v>11.3</v>
      </c>
    </row>
    <row r="23" spans="2:8" ht="15.75" x14ac:dyDescent="0.3">
      <c r="B23" s="12">
        <v>44332</v>
      </c>
      <c r="C23" s="6">
        <v>8.1</v>
      </c>
      <c r="D23" s="6">
        <v>13.2</v>
      </c>
      <c r="E23" s="6">
        <v>10.5</v>
      </c>
      <c r="F23" s="3">
        <f t="shared" si="0"/>
        <v>10.574999999999999</v>
      </c>
      <c r="G23" s="2">
        <f t="shared" si="1"/>
        <v>1</v>
      </c>
      <c r="H23" s="3">
        <f t="shared" si="2"/>
        <v>9.4250000000000007</v>
      </c>
    </row>
    <row r="24" spans="2:8" ht="15.75" x14ac:dyDescent="0.3">
      <c r="B24" s="12">
        <v>44333</v>
      </c>
      <c r="C24" s="6">
        <v>7.9</v>
      </c>
      <c r="D24" s="6">
        <v>12</v>
      </c>
      <c r="E24" s="6">
        <v>9.4</v>
      </c>
      <c r="F24" s="3">
        <f t="shared" si="0"/>
        <v>9.6749999999999989</v>
      </c>
      <c r="G24" s="2">
        <f t="shared" si="1"/>
        <v>1</v>
      </c>
      <c r="H24" s="3">
        <f t="shared" si="2"/>
        <v>10.325000000000001</v>
      </c>
    </row>
    <row r="25" spans="2:8" ht="15.75" x14ac:dyDescent="0.3">
      <c r="B25" s="12">
        <v>44334</v>
      </c>
      <c r="C25" s="6">
        <v>8</v>
      </c>
      <c r="D25" s="6">
        <v>9.9</v>
      </c>
      <c r="E25" s="6">
        <v>10.3</v>
      </c>
      <c r="F25" s="3">
        <f t="shared" si="0"/>
        <v>9.625</v>
      </c>
      <c r="G25" s="2">
        <f t="shared" si="1"/>
        <v>1</v>
      </c>
      <c r="H25" s="3">
        <f t="shared" si="2"/>
        <v>10.375</v>
      </c>
    </row>
    <row r="26" spans="2:8" ht="15.75" x14ac:dyDescent="0.3">
      <c r="B26" s="12">
        <v>44335</v>
      </c>
      <c r="C26" s="6">
        <v>6.4</v>
      </c>
      <c r="D26" s="6">
        <v>10.9</v>
      </c>
      <c r="E26" s="6">
        <v>10.1</v>
      </c>
      <c r="F26" s="3">
        <f t="shared" si="0"/>
        <v>9.375</v>
      </c>
      <c r="G26" s="2">
        <f t="shared" si="1"/>
        <v>1</v>
      </c>
      <c r="H26" s="3">
        <f t="shared" si="2"/>
        <v>10.625</v>
      </c>
    </row>
    <row r="27" spans="2:8" ht="15.75" x14ac:dyDescent="0.3">
      <c r="B27" s="12">
        <v>44336</v>
      </c>
      <c r="C27" s="6">
        <v>6.8</v>
      </c>
      <c r="D27" s="6">
        <v>11.7</v>
      </c>
      <c r="E27" s="6">
        <v>13.2</v>
      </c>
      <c r="F27" s="3">
        <f t="shared" si="0"/>
        <v>11.225</v>
      </c>
      <c r="G27" s="2">
        <f t="shared" si="1"/>
        <v>1</v>
      </c>
      <c r="H27" s="3">
        <f t="shared" si="2"/>
        <v>8.7750000000000004</v>
      </c>
    </row>
    <row r="28" spans="2:8" ht="15.75" x14ac:dyDescent="0.3">
      <c r="B28" s="12">
        <v>44337</v>
      </c>
      <c r="C28" s="6">
        <v>10</v>
      </c>
      <c r="D28" s="6">
        <v>12.9</v>
      </c>
      <c r="E28" s="6">
        <v>13.5</v>
      </c>
      <c r="F28" s="3">
        <f t="shared" si="0"/>
        <v>12.475</v>
      </c>
      <c r="G28" s="2">
        <f t="shared" si="1"/>
        <v>1</v>
      </c>
      <c r="H28" s="3">
        <f t="shared" si="2"/>
        <v>7.5250000000000004</v>
      </c>
    </row>
    <row r="29" spans="2:8" ht="15.75" x14ac:dyDescent="0.3">
      <c r="B29" s="12">
        <v>44338</v>
      </c>
      <c r="C29" s="6">
        <v>7.1</v>
      </c>
      <c r="D29" s="6">
        <v>11.1</v>
      </c>
      <c r="E29" s="6">
        <v>11</v>
      </c>
      <c r="F29" s="3">
        <f t="shared" si="0"/>
        <v>10.050000000000001</v>
      </c>
      <c r="G29" s="2">
        <f t="shared" si="1"/>
        <v>1</v>
      </c>
      <c r="H29" s="3">
        <f t="shared" si="2"/>
        <v>9.9499999999999993</v>
      </c>
    </row>
    <row r="30" spans="2:8" ht="15.75" x14ac:dyDescent="0.3">
      <c r="B30" s="12">
        <v>44339</v>
      </c>
      <c r="C30" s="6">
        <v>7</v>
      </c>
      <c r="D30" s="6">
        <v>11.5</v>
      </c>
      <c r="E30" s="6">
        <v>13.8</v>
      </c>
      <c r="F30" s="3">
        <f t="shared" si="0"/>
        <v>11.524999999999999</v>
      </c>
      <c r="G30" s="2">
        <f t="shared" si="1"/>
        <v>1</v>
      </c>
      <c r="H30" s="3">
        <f t="shared" si="2"/>
        <v>8.4750000000000014</v>
      </c>
    </row>
    <row r="31" spans="2:8" ht="15.75" x14ac:dyDescent="0.3">
      <c r="B31" s="12">
        <v>44340</v>
      </c>
      <c r="C31" s="6">
        <v>7.3</v>
      </c>
      <c r="D31" s="6">
        <v>9.6999999999999993</v>
      </c>
      <c r="E31" s="6">
        <v>7.3</v>
      </c>
      <c r="F31" s="3">
        <f t="shared" si="0"/>
        <v>7.9</v>
      </c>
      <c r="G31" s="2">
        <f t="shared" si="1"/>
        <v>1</v>
      </c>
      <c r="H31" s="3">
        <f t="shared" si="2"/>
        <v>12.1</v>
      </c>
    </row>
    <row r="32" spans="2:8" ht="15.75" x14ac:dyDescent="0.3">
      <c r="B32" s="12">
        <v>44341</v>
      </c>
      <c r="C32" s="6">
        <v>5.8</v>
      </c>
      <c r="D32" s="6">
        <v>10.3</v>
      </c>
      <c r="E32" s="6">
        <v>8.5</v>
      </c>
      <c r="F32" s="3">
        <f t="shared" si="0"/>
        <v>8.2750000000000004</v>
      </c>
      <c r="G32" s="2">
        <f t="shared" si="1"/>
        <v>1</v>
      </c>
      <c r="H32" s="3">
        <f t="shared" si="2"/>
        <v>11.725</v>
      </c>
    </row>
    <row r="33" spans="1:8" ht="15.75" x14ac:dyDescent="0.3">
      <c r="B33" s="12">
        <v>44342</v>
      </c>
      <c r="C33" s="6">
        <v>6.9</v>
      </c>
      <c r="D33" s="6">
        <v>10.7</v>
      </c>
      <c r="E33" s="6">
        <v>11.2</v>
      </c>
      <c r="F33" s="3">
        <f t="shared" si="0"/>
        <v>10</v>
      </c>
      <c r="G33" s="2">
        <f t="shared" si="1"/>
        <v>1</v>
      </c>
      <c r="H33" s="3">
        <f t="shared" si="2"/>
        <v>10</v>
      </c>
    </row>
    <row r="34" spans="1:8" ht="15.75" x14ac:dyDescent="0.3">
      <c r="B34" s="12">
        <v>44343</v>
      </c>
      <c r="C34" s="6">
        <v>5.5</v>
      </c>
      <c r="D34" s="6">
        <v>12.7</v>
      </c>
      <c r="E34" s="6">
        <v>13.3</v>
      </c>
      <c r="F34" s="3">
        <f t="shared" si="0"/>
        <v>11.2</v>
      </c>
      <c r="G34" s="2">
        <f t="shared" si="1"/>
        <v>1</v>
      </c>
      <c r="H34" s="3">
        <f t="shared" si="2"/>
        <v>8.8000000000000007</v>
      </c>
    </row>
    <row r="35" spans="1:8" ht="15.75" x14ac:dyDescent="0.3">
      <c r="B35" s="12">
        <v>44344</v>
      </c>
      <c r="C35" s="6">
        <v>5.7</v>
      </c>
      <c r="D35" s="6">
        <v>14.2</v>
      </c>
      <c r="E35" s="6">
        <v>15.2</v>
      </c>
      <c r="F35" s="3">
        <f t="shared" si="0"/>
        <v>12.574999999999999</v>
      </c>
      <c r="G35" s="2">
        <f t="shared" si="1"/>
        <v>1</v>
      </c>
      <c r="H35" s="3">
        <f t="shared" si="2"/>
        <v>7.4250000000000007</v>
      </c>
    </row>
    <row r="36" spans="1:8" ht="15.75" x14ac:dyDescent="0.3">
      <c r="B36" s="12">
        <v>44345</v>
      </c>
      <c r="C36" s="6">
        <v>8.4</v>
      </c>
      <c r="D36" s="6">
        <v>17.5</v>
      </c>
      <c r="E36" s="6">
        <v>16.2</v>
      </c>
      <c r="F36" s="3">
        <f t="shared" si="0"/>
        <v>14.574999999999999</v>
      </c>
      <c r="G36" s="2">
        <f t="shared" si="1"/>
        <v>1</v>
      </c>
      <c r="H36" s="3">
        <f t="shared" si="2"/>
        <v>5.4250000000000007</v>
      </c>
    </row>
    <row r="37" spans="1:8" ht="15.75" x14ac:dyDescent="0.3">
      <c r="B37" s="12">
        <v>44346</v>
      </c>
      <c r="C37" s="6">
        <v>8.6</v>
      </c>
      <c r="D37" s="6">
        <v>18</v>
      </c>
      <c r="E37" s="6">
        <v>17.600000000000001</v>
      </c>
      <c r="F37" s="3">
        <f t="shared" si="0"/>
        <v>15.450000000000001</v>
      </c>
      <c r="G37" s="2">
        <f t="shared" si="1"/>
        <v>0</v>
      </c>
      <c r="H37" s="3">
        <f t="shared" si="2"/>
        <v>0</v>
      </c>
    </row>
    <row r="38" spans="1:8" ht="16.5" thickBot="1" x14ac:dyDescent="0.35">
      <c r="B38" s="12">
        <v>44347</v>
      </c>
      <c r="C38" s="6">
        <v>9.8000000000000007</v>
      </c>
      <c r="D38" s="6">
        <v>18.899999999999999</v>
      </c>
      <c r="E38" s="6">
        <v>19.2</v>
      </c>
      <c r="F38" s="3">
        <f t="shared" si="0"/>
        <v>16.774999999999999</v>
      </c>
      <c r="G38" s="2">
        <f t="shared" si="1"/>
        <v>0</v>
      </c>
      <c r="H38" s="3">
        <f t="shared" si="2"/>
        <v>0</v>
      </c>
    </row>
    <row r="39" spans="1:8" ht="16.5" thickTop="1" x14ac:dyDescent="0.3">
      <c r="B39" s="14"/>
      <c r="C39" s="8"/>
      <c r="D39" s="8"/>
      <c r="E39" s="8"/>
      <c r="F39" s="11"/>
      <c r="G39" s="10"/>
      <c r="H39" s="11"/>
    </row>
    <row r="40" spans="1:8" ht="15.75" x14ac:dyDescent="0.3">
      <c r="A40" s="1"/>
      <c r="B40" s="1"/>
      <c r="C40" s="13">
        <f>SUM(C8:C38)/31</f>
        <v>6.7290322580645165</v>
      </c>
      <c r="D40" s="13">
        <f>SUM(D8:D38)/31</f>
        <v>12.14838709677419</v>
      </c>
      <c r="E40" s="13">
        <f>SUM(E8:E38)/31</f>
        <v>11.719354838709675</v>
      </c>
      <c r="F40" s="3">
        <f>(C40+D40+E40+E40)/4</f>
        <v>10.579032258064515</v>
      </c>
      <c r="G40" s="2">
        <f>SUM(G8:G38)</f>
        <v>28</v>
      </c>
      <c r="H40" s="3">
        <f>SUM(H8:H38)</f>
        <v>282.97500000000002</v>
      </c>
    </row>
    <row r="41" spans="1:8" ht="15.75" x14ac:dyDescent="0.3">
      <c r="A41" s="1"/>
      <c r="B41" s="1"/>
      <c r="C41" s="2"/>
      <c r="D41" s="2"/>
      <c r="E41" s="2"/>
      <c r="F41" s="3"/>
      <c r="G41" s="2"/>
      <c r="H41" s="3"/>
    </row>
    <row r="42" spans="1:8" ht="15.75" x14ac:dyDescent="0.3">
      <c r="A42" s="1"/>
      <c r="B42" s="1"/>
      <c r="C42" s="2"/>
      <c r="D42" s="15" t="s">
        <v>8</v>
      </c>
      <c r="E42" s="2"/>
      <c r="F42" s="3">
        <f>H40</f>
        <v>282.97500000000002</v>
      </c>
      <c r="G42" s="2"/>
      <c r="H42" s="3"/>
    </row>
    <row r="43" spans="1:8" ht="15.75" x14ac:dyDescent="0.3">
      <c r="A43" s="1"/>
      <c r="B43" s="1"/>
      <c r="C43" s="2"/>
      <c r="D43" s="15" t="s">
        <v>9</v>
      </c>
      <c r="E43" s="2"/>
      <c r="F43" s="3">
        <f>IF(G40=0,0,H40/G40)</f>
        <v>10.106250000000001</v>
      </c>
      <c r="G43" s="2"/>
      <c r="H43" s="3"/>
    </row>
    <row r="44" spans="1:8" ht="15.75" x14ac:dyDescent="0.3">
      <c r="A44" s="1"/>
      <c r="B44" s="1"/>
      <c r="C44" s="2"/>
      <c r="D44" s="15" t="s">
        <v>10</v>
      </c>
      <c r="E44" s="2"/>
      <c r="F44" s="20">
        <f>G40</f>
        <v>28</v>
      </c>
      <c r="G44" s="2"/>
      <c r="H44" s="3"/>
    </row>
    <row r="45" spans="1:8" ht="15.75" x14ac:dyDescent="0.3">
      <c r="A45" s="17"/>
      <c r="B45" s="1"/>
      <c r="C45" s="2"/>
      <c r="D45" s="15" t="s">
        <v>11</v>
      </c>
      <c r="E45" s="2"/>
      <c r="F45" s="3">
        <f>20-F43</f>
        <v>9.8937499999999989</v>
      </c>
      <c r="G45" s="2"/>
      <c r="H45" s="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33C08EAF49848A6500779FC7E8737" ma:contentTypeVersion="13" ma:contentTypeDescription="Create a new document." ma:contentTypeScope="" ma:versionID="2586937f102915843cc165ba39c566d6">
  <xsd:schema xmlns:xsd="http://www.w3.org/2001/XMLSchema" xmlns:xs="http://www.w3.org/2001/XMLSchema" xmlns:p="http://schemas.microsoft.com/office/2006/metadata/properties" xmlns:ns3="c52eed2e-da12-4535-b511-aaa9cae2bb5e" xmlns:ns4="9fc44168-d90a-4d6f-bf40-77d2bb8acd9e" targetNamespace="http://schemas.microsoft.com/office/2006/metadata/properties" ma:root="true" ma:fieldsID="d665da080affa9f3d0b0f50abb2e4cfd" ns3:_="" ns4:_="">
    <xsd:import namespace="c52eed2e-da12-4535-b511-aaa9cae2bb5e"/>
    <xsd:import namespace="9fc44168-d90a-4d6f-bf40-77d2bb8acd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eed2e-da12-4535-b511-aaa9cae2bb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44168-d90a-4d6f-bf40-77d2bb8acd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8BDE18-FC08-4E91-98C3-88566BF0B3D9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9fc44168-d90a-4d6f-bf40-77d2bb8acd9e"/>
    <ds:schemaRef ds:uri="http://schemas.microsoft.com/office/2006/documentManagement/types"/>
    <ds:schemaRef ds:uri="http://schemas.openxmlformats.org/package/2006/metadata/core-properties"/>
    <ds:schemaRef ds:uri="c52eed2e-da12-4535-b511-aaa9cae2bb5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DF12C4F-2AAE-41FB-8A12-CE5326E321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94C246-8087-4A98-AA23-E3ADE8C06A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2eed2e-da12-4535-b511-aaa9cae2bb5e"/>
    <ds:schemaRef ds:uri="9fc44168-d90a-4d6f-bf40-77d2bb8acd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septembre</vt:lpstr>
      <vt:lpstr>octobre</vt:lpstr>
      <vt:lpstr>novembre</vt:lpstr>
      <vt:lpstr>décembre</vt:lpstr>
      <vt:lpstr>janvier</vt:lpstr>
      <vt:lpstr>février</vt:lpstr>
      <vt:lpstr>mars</vt:lpstr>
      <vt:lpstr>avril</vt:lpstr>
      <vt:lpstr>mai</vt:lpstr>
      <vt:lpstr>juin</vt:lpstr>
      <vt:lpstr>juillet</vt:lpstr>
      <vt:lpstr>août</vt:lpstr>
    </vt:vector>
  </TitlesOfParts>
  <Company>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Petit</dc:creator>
  <cp:lastModifiedBy>Marie-Josée Dondlinger</cp:lastModifiedBy>
  <cp:lastPrinted>2021-09-08T14:10:54Z</cp:lastPrinted>
  <dcterms:created xsi:type="dcterms:W3CDTF">1998-10-06T12:21:52Z</dcterms:created>
  <dcterms:modified xsi:type="dcterms:W3CDTF">2025-05-06T12:13:02Z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0x0101000F233C08EAF49848A6500779FC7E8737</vt:lpwstr>
  </property>
  <property fmtid="{D5CDD505-2E9C-101B-9397-08002B2CF9AE}" pid="3" name="MSIP_Label_b276bd58-37cd-44cc-a2c4-45be55c45259_Enabled">
    <vt:lpwstr>true</vt:lpwstr>
  </property>
  <property fmtid="{D5CDD505-2E9C-101B-9397-08002B2CF9AE}" pid="4" name="MSIP_Label_b276bd58-37cd-44cc-a2c4-45be55c45259_SetDate">
    <vt:lpwstr>2025-05-06T12:12:39Z</vt:lpwstr>
  </property>
  <property fmtid="{D5CDD505-2E9C-101B-9397-08002B2CF9AE}" pid="5" name="MSIP_Label_b276bd58-37cd-44cc-a2c4-45be55c45259_Method">
    <vt:lpwstr>Standard</vt:lpwstr>
  </property>
  <property fmtid="{D5CDD505-2E9C-101B-9397-08002B2CF9AE}" pid="6" name="MSIP_Label_b276bd58-37cd-44cc-a2c4-45be55c45259_Name">
    <vt:lpwstr>defa4170-0d19-0005-0004-bc88714345d2</vt:lpwstr>
  </property>
  <property fmtid="{D5CDD505-2E9C-101B-9397-08002B2CF9AE}" pid="7" name="MSIP_Label_b276bd58-37cd-44cc-a2c4-45be55c45259_SiteId">
    <vt:lpwstr>7d1f30f4-3922-4d7d-af52-c4a543e7bddf</vt:lpwstr>
  </property>
  <property fmtid="{D5CDD505-2E9C-101B-9397-08002B2CF9AE}" pid="8" name="MSIP_Label_b276bd58-37cd-44cc-a2c4-45be55c45259_ActionId">
    <vt:lpwstr>17247743-7fd5-4ca5-9e2f-b6896b729188</vt:lpwstr>
  </property>
  <property fmtid="{D5CDD505-2E9C-101B-9397-08002B2CF9AE}" pid="9" name="MSIP_Label_b276bd58-37cd-44cc-a2c4-45be55c45259_ContentBits">
    <vt:lpwstr>0</vt:lpwstr>
  </property>
  <property fmtid="{D5CDD505-2E9C-101B-9397-08002B2CF9AE}" pid="10" name="MSIP_Label_b276bd58-37cd-44cc-a2c4-45be55c45259_Tag">
    <vt:lpwstr>10, 3, 0, 1</vt:lpwstr>
  </property>
</Properties>
</file>